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ktfin-my.sharepoint.com/personal/satu_lilja_kt_fi/Documents/Työpöytä/"/>
    </mc:Choice>
  </mc:AlternateContent>
  <xr:revisionPtr revIDLastSave="0" documentId="8_{1FEBD050-BF49-488E-81E7-952D27F3918C}" xr6:coauthVersionLast="47" xr6:coauthVersionMax="47" xr10:uidLastSave="{00000000-0000-0000-0000-000000000000}"/>
  <bookViews>
    <workbookView xWindow="-108" yWindow="-108" windowWidth="23256" windowHeight="12456" tabRatio="512" xr2:uid="{00000000-000D-0000-FFFF-FFFF00000000}"/>
  </bookViews>
  <sheets>
    <sheet name="Perus, SANS ja KANS tietoja" sheetId="1" r:id="rId1"/>
    <sheet name="SANS desiilit" sheetId="2" r:id="rId2"/>
    <sheet name="Palkkarakenne" sheetId="7" r:id="rId3"/>
    <sheet name="Ansiokehitys 2020-2021" sheetId="8" r:id="rId4"/>
    <sheet name="Ansiokehitys 2003 -&gt;" sheetId="11" r:id="rId5"/>
    <sheet name="Taustatietoja" sheetId="5" r:id="rId6"/>
    <sheet name="Taustatietoja aikasarja" sheetId="9" r:id="rId7"/>
  </sheets>
  <definedNames>
    <definedName name="_xlnm.Print_Area" localSheetId="0">'Perus, SANS ja KANS tietoja'!$A$1:$I$18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" i="11" l="1"/>
  <c r="G49" i="11"/>
  <c r="M25" i="11"/>
  <c r="K25" i="11"/>
  <c r="G25" i="11"/>
  <c r="F73" i="11"/>
  <c r="F49" i="11"/>
  <c r="N25" i="11"/>
  <c r="J25" i="11"/>
  <c r="F25" i="11"/>
  <c r="E25" i="11"/>
  <c r="E24" i="11"/>
  <c r="G34" i="5"/>
  <c r="G35" i="5"/>
  <c r="G36" i="5"/>
  <c r="G37" i="5" l="1"/>
  <c r="G50" i="11"/>
  <c r="F50" i="11"/>
  <c r="G74" i="11"/>
  <c r="F74" i="11"/>
  <c r="G26" i="11"/>
  <c r="F26" i="11"/>
  <c r="E46" i="5"/>
  <c r="C46" i="5"/>
  <c r="E58" i="5"/>
  <c r="C58" i="5"/>
  <c r="E12" i="5"/>
  <c r="C12" i="5"/>
  <c r="C28" i="5"/>
  <c r="D26" i="5" s="1"/>
  <c r="F72" i="11"/>
  <c r="G72" i="11"/>
  <c r="F48" i="11"/>
  <c r="G48" i="11"/>
  <c r="J24" i="11"/>
  <c r="K24" i="11"/>
  <c r="N24" i="11" s="1"/>
  <c r="J23" i="11"/>
  <c r="F24" i="11"/>
  <c r="G24" i="11"/>
  <c r="F23" i="11"/>
  <c r="M24" i="11" l="1"/>
  <c r="F57" i="5"/>
  <c r="G27" i="5" l="1"/>
  <c r="G26" i="5"/>
  <c r="D8" i="5" l="1"/>
  <c r="G71" i="11" l="1"/>
  <c r="F71" i="11"/>
  <c r="G47" i="11" l="1"/>
  <c r="F47" i="11"/>
  <c r="G23" i="11" l="1"/>
  <c r="K23" i="11"/>
  <c r="M23" i="11" s="1"/>
  <c r="N23" i="11" l="1"/>
  <c r="J17" i="11"/>
  <c r="J18" i="11"/>
  <c r="J9" i="11"/>
  <c r="J8" i="11"/>
  <c r="J7" i="11"/>
  <c r="G70" i="11"/>
  <c r="G69" i="11"/>
  <c r="G66" i="11"/>
  <c r="G67" i="11"/>
  <c r="G68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G65" i="11"/>
  <c r="G64" i="11"/>
  <c r="G63" i="11"/>
  <c r="G62" i="11"/>
  <c r="G61" i="11"/>
  <c r="G60" i="11"/>
  <c r="G59" i="11"/>
  <c r="G58" i="11"/>
  <c r="G57" i="11"/>
  <c r="G56" i="11"/>
  <c r="F56" i="11"/>
  <c r="G55" i="11"/>
  <c r="F55" i="11"/>
  <c r="F46" i="11"/>
  <c r="G46" i="11"/>
  <c r="K7" i="11"/>
  <c r="N7" i="11" s="1"/>
  <c r="K8" i="11"/>
  <c r="N8" i="11" s="1"/>
  <c r="K9" i="11"/>
  <c r="N9" i="11" s="1"/>
  <c r="K10" i="11"/>
  <c r="K11" i="11"/>
  <c r="N11" i="11" s="1"/>
  <c r="K12" i="11"/>
  <c r="K13" i="11"/>
  <c r="N13" i="11" s="1"/>
  <c r="K14" i="11"/>
  <c r="N14" i="11" s="1"/>
  <c r="K15" i="11"/>
  <c r="N15" i="11" s="1"/>
  <c r="K16" i="11"/>
  <c r="N16" i="11"/>
  <c r="K17" i="11"/>
  <c r="K18" i="11"/>
  <c r="N18" i="11" s="1"/>
  <c r="K19" i="11"/>
  <c r="N19" i="11" s="1"/>
  <c r="K20" i="11"/>
  <c r="N20" i="11" s="1"/>
  <c r="K21" i="11"/>
  <c r="K22" i="11"/>
  <c r="N22" i="11" s="1"/>
  <c r="K6" i="11"/>
  <c r="N6" i="11" s="1"/>
  <c r="J22" i="11"/>
  <c r="J10" i="11"/>
  <c r="J11" i="11"/>
  <c r="J12" i="11"/>
  <c r="J13" i="11"/>
  <c r="J14" i="11"/>
  <c r="J15" i="11"/>
  <c r="J16" i="11"/>
  <c r="J19" i="11"/>
  <c r="J20" i="11"/>
  <c r="J21" i="11"/>
  <c r="J6" i="11"/>
  <c r="F22" i="11"/>
  <c r="G22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S58" i="9"/>
  <c r="S57" i="9"/>
  <c r="S59" i="9" s="1"/>
  <c r="S53" i="9"/>
  <c r="S56" i="9"/>
  <c r="S21" i="9"/>
  <c r="S22" i="9" s="1"/>
  <c r="S20" i="9"/>
  <c r="S19" i="9"/>
  <c r="S16" i="9"/>
  <c r="F53" i="5"/>
  <c r="D53" i="5"/>
  <c r="D55" i="5"/>
  <c r="G38" i="5"/>
  <c r="G39" i="5"/>
  <c r="G40" i="5"/>
  <c r="G41" i="5"/>
  <c r="G42" i="5"/>
  <c r="G43" i="5"/>
  <c r="G44" i="5"/>
  <c r="G45" i="5"/>
  <c r="F39" i="5"/>
  <c r="F36" i="5"/>
  <c r="D45" i="5"/>
  <c r="D36" i="5"/>
  <c r="E28" i="5"/>
  <c r="F26" i="5" s="1"/>
  <c r="G19" i="5"/>
  <c r="G18" i="5"/>
  <c r="F7" i="5"/>
  <c r="D7" i="5"/>
  <c r="G53" i="5"/>
  <c r="G54" i="5"/>
  <c r="G55" i="5"/>
  <c r="G56" i="5"/>
  <c r="G57" i="5"/>
  <c r="G52" i="5"/>
  <c r="F56" i="5"/>
  <c r="F54" i="5"/>
  <c r="E20" i="5"/>
  <c r="F19" i="5" s="1"/>
  <c r="C20" i="5"/>
  <c r="F8" i="5"/>
  <c r="D11" i="5"/>
  <c r="G8" i="5"/>
  <c r="G9" i="5"/>
  <c r="G10" i="5"/>
  <c r="G11" i="5"/>
  <c r="G7" i="5"/>
  <c r="D10" i="5"/>
  <c r="D9" i="5"/>
  <c r="F11" i="5"/>
  <c r="F10" i="5"/>
  <c r="F9" i="5"/>
  <c r="F55" i="5"/>
  <c r="F52" i="5"/>
  <c r="F43" i="5"/>
  <c r="F35" i="5"/>
  <c r="F41" i="5"/>
  <c r="D34" i="5"/>
  <c r="D38" i="5"/>
  <c r="D56" i="5"/>
  <c r="D52" i="5"/>
  <c r="D40" i="5"/>
  <c r="F40" i="5"/>
  <c r="D57" i="5"/>
  <c r="D39" i="5"/>
  <c r="G46" i="5" l="1"/>
  <c r="H40" i="5" s="1"/>
  <c r="D19" i="5"/>
  <c r="D18" i="5"/>
  <c r="M10" i="11"/>
  <c r="F18" i="5"/>
  <c r="G58" i="5"/>
  <c r="H56" i="5"/>
  <c r="M12" i="11"/>
  <c r="N10" i="11"/>
  <c r="M20" i="11"/>
  <c r="N12" i="11"/>
  <c r="M11" i="11"/>
  <c r="M17" i="11"/>
  <c r="M6" i="11"/>
  <c r="M22" i="11"/>
  <c r="D27" i="5"/>
  <c r="F27" i="5"/>
  <c r="G12" i="5"/>
  <c r="H7" i="5" s="1"/>
  <c r="M16" i="11"/>
  <c r="M21" i="11"/>
  <c r="M15" i="11"/>
  <c r="M14" i="11"/>
  <c r="M8" i="11"/>
  <c r="M9" i="11"/>
  <c r="N17" i="11"/>
  <c r="N21" i="11"/>
  <c r="M7" i="11"/>
  <c r="M18" i="11"/>
  <c r="G20" i="5"/>
  <c r="H18" i="5" s="1"/>
  <c r="G28" i="5"/>
  <c r="D43" i="5"/>
  <c r="F37" i="5"/>
  <c r="F42" i="5"/>
  <c r="D41" i="5"/>
  <c r="M13" i="11"/>
  <c r="D54" i="5"/>
  <c r="D37" i="5"/>
  <c r="F44" i="5"/>
  <c r="F34" i="5"/>
  <c r="M19" i="11"/>
  <c r="D35" i="5"/>
  <c r="D42" i="5"/>
  <c r="F45" i="5"/>
  <c r="F38" i="5"/>
  <c r="D44" i="5"/>
  <c r="H10" i="5" l="1"/>
  <c r="H9" i="5"/>
  <c r="H8" i="5"/>
  <c r="H42" i="5"/>
  <c r="H37" i="5"/>
  <c r="H38" i="5"/>
  <c r="H39" i="5"/>
  <c r="H52" i="5"/>
  <c r="H53" i="5"/>
  <c r="H54" i="5"/>
  <c r="H57" i="5"/>
  <c r="H55" i="5"/>
  <c r="H11" i="5"/>
  <c r="H26" i="5"/>
  <c r="H27" i="5"/>
  <c r="H19" i="5"/>
  <c r="H34" i="5"/>
  <c r="H43" i="5"/>
  <c r="H41" i="5"/>
  <c r="H35" i="5"/>
  <c r="H45" i="5"/>
  <c r="H36" i="5"/>
  <c r="H44" i="5"/>
</calcChain>
</file>

<file path=xl/sharedStrings.xml><?xml version="1.0" encoding="utf-8"?>
<sst xmlns="http://schemas.openxmlformats.org/spreadsheetml/2006/main" count="378" uniqueCount="126">
  <si>
    <t>Väkilukuluokitus</t>
  </si>
  <si>
    <t>Ammattinimike</t>
  </si>
  <si>
    <t>Kokonaisansio</t>
  </si>
  <si>
    <t>N</t>
  </si>
  <si>
    <t>Kaupunginjohtaja</t>
  </si>
  <si>
    <t>Kunnanjohtaja</t>
  </si>
  <si>
    <t>50 001 - 100 000</t>
  </si>
  <si>
    <t>Lukumäärä</t>
  </si>
  <si>
    <t>Keskiarvo</t>
  </si>
  <si>
    <t>Mediaani</t>
  </si>
  <si>
    <t>Yhteensä</t>
  </si>
  <si>
    <t xml:space="preserve"> </t>
  </si>
  <si>
    <t>Säännöllisen työajan ansio</t>
  </si>
  <si>
    <t>1. desiili</t>
  </si>
  <si>
    <t>9.desiili</t>
  </si>
  <si>
    <t>Muutos-%</t>
  </si>
  <si>
    <t>Tehtäväkohtainen palkka</t>
  </si>
  <si>
    <t>Ikäluokitus</t>
  </si>
  <si>
    <t>Lkm</t>
  </si>
  <si>
    <t>Keski-ikä</t>
  </si>
  <si>
    <t>Vakinainen</t>
  </si>
  <si>
    <t>Määräaikainen</t>
  </si>
  <si>
    <t>%-osuus</t>
  </si>
  <si>
    <t>Sukupuoli</t>
  </si>
  <si>
    <t>Miehet</t>
  </si>
  <si>
    <t>Naiset</t>
  </si>
  <si>
    <t>Kokonaisansion muutos</t>
  </si>
  <si>
    <t>Vuosi</t>
  </si>
  <si>
    <t>Kuntasektorin kuukausipalkkaiset</t>
  </si>
  <si>
    <t>Säännöllisen työajan ansion muutos</t>
  </si>
  <si>
    <t>*) Sisältää 1. kokemuslisän siirron tehtäväkohtaiseen palkkaan</t>
  </si>
  <si>
    <t>Henkilökohtainen lisä</t>
  </si>
  <si>
    <t>Määrävuosilisä</t>
  </si>
  <si>
    <t>Varsinainen palkka</t>
  </si>
  <si>
    <t>Työaikalisät</t>
  </si>
  <si>
    <t>Luontoisedut</t>
  </si>
  <si>
    <t>Säännöllinen ansio</t>
  </si>
  <si>
    <t>Ylityölisät</t>
  </si>
  <si>
    <t>2007**</t>
  </si>
  <si>
    <t>**) Kuukausipalkkaisten virallinen kehitys-% on 3,8. Siihen on huomioitu</t>
  </si>
  <si>
    <t>OVTES:n ylituntipalkkioiden siirron vaikutus.</t>
  </si>
  <si>
    <t>Kokonaisansio ml. Tulospalkkiot</t>
  </si>
  <si>
    <t>Työkokemuslisä</t>
  </si>
  <si>
    <t>2 001 - 5 000</t>
  </si>
  <si>
    <t>5 001 - 10 000</t>
  </si>
  <si>
    <t>10 001 - 20 000</t>
  </si>
  <si>
    <t>20 001 - 50 000</t>
  </si>
  <si>
    <t>2000 tai alle</t>
  </si>
  <si>
    <t>Yleissivistävä koulutus</t>
  </si>
  <si>
    <t>Koulutusala</t>
  </si>
  <si>
    <t>Alin korkea-aste</t>
  </si>
  <si>
    <t>Alempi korkeakouluaste</t>
  </si>
  <si>
    <t>Ylempi korkeakouluaste</t>
  </si>
  <si>
    <t>Tutkijakoulutusaste</t>
  </si>
  <si>
    <t>Koulutusaste</t>
  </si>
  <si>
    <t>Kaupunginjohtaja*</t>
  </si>
  <si>
    <t>30 - 39</t>
  </si>
  <si>
    <t>40 - 49</t>
  </si>
  <si>
    <t>50 - 59</t>
  </si>
  <si>
    <t>Kasvatusalat</t>
  </si>
  <si>
    <t>Humanistiset ja  taidealat</t>
  </si>
  <si>
    <t>Yhteiskunnalliset alat</t>
  </si>
  <si>
    <t>Kauppa, hallinto ja oikeustieteet</t>
  </si>
  <si>
    <t>Luonnontieteet</t>
  </si>
  <si>
    <t>Tietojenkäsittely ja tietoliikenne (ICT)</t>
  </si>
  <si>
    <t>Tekniikan alat</t>
  </si>
  <si>
    <t>Maa- ja metsätalousalat</t>
  </si>
  <si>
    <t>Terveys- ja hyvinvointialat</t>
  </si>
  <si>
    <t>Palvelualat</t>
  </si>
  <si>
    <t>Muu tai tuntemattomat koulutusalat</t>
  </si>
  <si>
    <t>Toinen aste</t>
  </si>
  <si>
    <t>Koulutusaste tuntematon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</si>
  <si>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</si>
  <si>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</si>
  <si>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</si>
  <si>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</si>
  <si>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</si>
  <si>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</si>
  <si>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</si>
  <si>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</si>
  <si>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</si>
  <si>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</si>
  <si>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</si>
  <si>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</si>
  <si>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</si>
  <si>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</si>
  <si>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</si>
  <si>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Pormestari</t>
  </si>
  <si>
    <t>Määrä-aikainen</t>
  </si>
  <si>
    <t>*Kaupunginjohtajat sisältää myös pormestarit</t>
  </si>
  <si>
    <t>20 - 29</t>
  </si>
  <si>
    <t>Mies</t>
  </si>
  <si>
    <t>Nainen</t>
  </si>
  <si>
    <t>2018</t>
  </si>
  <si>
    <t>Palvelussuhteen luonne</t>
  </si>
  <si>
    <t xml:space="preserve">yli 50 000 </t>
  </si>
  <si>
    <t>yli 50 000</t>
  </si>
  <si>
    <t>-</t>
  </si>
  <si>
    <t>Kaupunginjohtajat, kunnanjohtajat ja pormestarit</t>
  </si>
  <si>
    <t>Kokonaisansion muutos, 2003 = 100</t>
  </si>
  <si>
    <t>Säännöllisen työajan ansio, €/kk</t>
  </si>
  <si>
    <t>Kokonaisansio, €/kk</t>
  </si>
  <si>
    <t>Tehtäväkohtaisen palkan muutos</t>
  </si>
  <si>
    <t>2004*</t>
  </si>
  <si>
    <t>Tehtäväkohtainen palkka, €/kk</t>
  </si>
  <si>
    <t>*Kaupunginjohtajat sisältää myös pormestarin</t>
  </si>
  <si>
    <t>60 tai yli</t>
  </si>
  <si>
    <t>Kaupungin- ja kunnanjohtajien sekä pormestarien palkkatietoja väkiluvun mukaan lokakuussa 2022 (kokoaikaiset täyttä palkkaa saaneet)</t>
  </si>
  <si>
    <t>Lähde: Kuntasektorin palkat 2022 Tilastokeskus</t>
  </si>
  <si>
    <t>12.2.2024</t>
  </si>
  <si>
    <t>Lähde: Kuntasektorin palkat 2022, Tilastokeskus</t>
  </si>
  <si>
    <t>Kaupungin- ja kunnanjohtajien sekä pormestarien säännöllisen työajan ansio väkiluvun mukaan lokakuussa 2022 (kokoaikaiset täyttä palkkaa saaneet)</t>
  </si>
  <si>
    <t>Kaupungin- ja kunnanjohtajien sekä pormestarien palkkarakenne lokakuussa 2022 (kokoaikaiset täyttä palkkaa saaneet)</t>
  </si>
  <si>
    <t>Lähde: Kuntasektorin palkat 2021-2022, Tilastokeskus</t>
  </si>
  <si>
    <t>Kaupungin- ja kunnanjohtajien sekä pormestarien ansiokehitys väkiluvun mukaan 10/2021-10/2022 (kokoaikaiset täyttä palkkaa saaneet)</t>
  </si>
  <si>
    <t>Kaupungin- ja kunnanjohtajien sekä pormestarien taustatietoja lokakuussa 2022 (muut kuin virkavapaalla olevat pääpalvelussuhteiset)</t>
  </si>
  <si>
    <t>Kaupungin- ja kunnanjohtajien sekä pormestarien taustatietoja lokakuussa 2003-2022 (muut kuin virkavapaalla olevat pääpalvelussuhteiset)</t>
  </si>
  <si>
    <t>Lähde: Kuntasektorin palkat 2003-2022, Tilastokeskus</t>
  </si>
  <si>
    <t>Kaupunginjohtajat, kunnanjohjajat ja pormestarit, lukumäärä 2003-2022</t>
  </si>
  <si>
    <t>Kaupunginjohtajat ja kunnanjohtajat palvelussuhteen mukaan 2003-2022</t>
  </si>
  <si>
    <t>Kaupunginjohtajat ja kunnanjohtajat ikäryhmän mukaan 2003-2022</t>
  </si>
  <si>
    <t>Kaupunginjohtajat ja kunnanjohtajat sukupuolen mukaan 2003-2022</t>
  </si>
  <si>
    <t>Kaupunginjohtajat ja kunnanjohtajat koulutusasteen mukaan 2003-2022</t>
  </si>
  <si>
    <t>2003-2022</t>
  </si>
  <si>
    <t>Kunnan- ja kaupunginjohtajien ansioiden kehitys 2003 - 2022 (kokoaikaiset täyttä palkkaa saaneet)</t>
  </si>
  <si>
    <t>Yhteensä sopimuspalkka on 220:llä (76,7 %) kaupungin- tai kunnanjohtajalla tai pormestarilla.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</si>
</sst>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0.0"/>
    <numFmt numFmtId="165" formatCode="0.0\ %"/>
    <numFmt numFmtId="166" formatCode="###0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98">
    <xf numFmtId="0" fontId="0" fillId="0" borderId="0" xfId="0"/>
    <xf numFmtId="0" fontId="0" fillId="0" borderId="0" xfId="0" applyAlignment="1"/>
    <xf numFmtId="0" fontId="0" fillId="0" borderId="0" xfId="0" applyBorder="1" applyAlignment="1"/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Border="1"/>
    <xf numFmtId="4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4"/>
    <xf numFmtId="0" fontId="6" fillId="0" borderId="0" xfId="4" applyFont="1"/>
    <xf numFmtId="0" fontId="1" fillId="0" borderId="5" xfId="4" applyBorder="1" applyAlignment="1">
      <alignment wrapText="1"/>
    </xf>
    <xf numFmtId="0" fontId="1" fillId="0" borderId="0" xfId="4" applyAlignment="1">
      <alignment wrapText="1"/>
    </xf>
    <xf numFmtId="3" fontId="1" fillId="0" borderId="0" xfId="4" applyNumberFormat="1"/>
    <xf numFmtId="165" fontId="1" fillId="0" borderId="0" xfId="5" applyNumberFormat="1"/>
    <xf numFmtId="165" fontId="1" fillId="0" borderId="0" xfId="5" applyNumberFormat="1" applyBorder="1"/>
    <xf numFmtId="0" fontId="0" fillId="0" borderId="6" xfId="0" applyBorder="1"/>
    <xf numFmtId="0" fontId="6" fillId="0" borderId="0" xfId="0" applyFont="1" applyBorder="1"/>
    <xf numFmtId="0" fontId="6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3" fontId="0" fillId="0" borderId="0" xfId="0" quotePrefix="1" applyNumberFormat="1" applyFill="1" applyBorder="1"/>
    <xf numFmtId="0" fontId="1" fillId="0" borderId="0" xfId="4" applyAlignment="1">
      <alignment horizontal="right"/>
    </xf>
    <xf numFmtId="0" fontId="0" fillId="0" borderId="7" xfId="0" applyBorder="1" applyAlignment="1"/>
    <xf numFmtId="0" fontId="0" fillId="0" borderId="1" xfId="0" applyBorder="1" applyAlignment="1"/>
    <xf numFmtId="3" fontId="5" fillId="0" borderId="0" xfId="0" applyNumberFormat="1" applyFont="1" applyBorder="1" applyAlignment="1">
      <alignment vertical="center" wrapText="1"/>
    </xf>
    <xf numFmtId="165" fontId="1" fillId="0" borderId="0" xfId="6" applyNumberFormat="1" applyBorder="1"/>
    <xf numFmtId="165" fontId="1" fillId="0" borderId="8" xfId="5" applyNumberFormat="1" applyFont="1" applyBorder="1"/>
    <xf numFmtId="2" fontId="1" fillId="0" borderId="0" xfId="4" applyNumberFormat="1"/>
    <xf numFmtId="165" fontId="1" fillId="0" borderId="0" xfId="6" applyNumberFormat="1"/>
    <xf numFmtId="0" fontId="0" fillId="0" borderId="9" xfId="0" applyBorder="1"/>
    <xf numFmtId="0" fontId="0" fillId="0" borderId="10" xfId="0" applyBorder="1"/>
    <xf numFmtId="0" fontId="6" fillId="0" borderId="11" xfId="0" applyFont="1" applyBorder="1"/>
    <xf numFmtId="0" fontId="6" fillId="0" borderId="12" xfId="0" applyFont="1" applyBorder="1"/>
    <xf numFmtId="1" fontId="0" fillId="0" borderId="0" xfId="0" applyNumberFormat="1"/>
    <xf numFmtId="4" fontId="5" fillId="0" borderId="0" xfId="0" applyNumberFormat="1" applyFont="1" applyBorder="1" applyAlignment="1"/>
    <xf numFmtId="0" fontId="0" fillId="0" borderId="13" xfId="0" applyBorder="1"/>
    <xf numFmtId="0" fontId="0" fillId="0" borderId="14" xfId="0" applyBorder="1"/>
    <xf numFmtId="3" fontId="0" fillId="0" borderId="10" xfId="0" applyNumberFormat="1" applyBorder="1"/>
    <xf numFmtId="3" fontId="6" fillId="0" borderId="10" xfId="0" applyNumberFormat="1" applyFont="1" applyBorder="1"/>
    <xf numFmtId="3" fontId="6" fillId="0" borderId="15" xfId="0" applyNumberFormat="1" applyFont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9" fillId="0" borderId="14" xfId="0" applyFont="1" applyBorder="1"/>
    <xf numFmtId="0" fontId="6" fillId="0" borderId="14" xfId="0" applyFont="1" applyBorder="1"/>
    <xf numFmtId="0" fontId="6" fillId="0" borderId="18" xfId="0" applyFont="1" applyBorder="1" applyAlignment="1">
      <alignment wrapText="1"/>
    </xf>
    <xf numFmtId="0" fontId="9" fillId="0" borderId="19" xfId="0" applyFont="1" applyBorder="1"/>
    <xf numFmtId="3" fontId="9" fillId="0" borderId="10" xfId="0" applyNumberFormat="1" applyFont="1" applyBorder="1"/>
    <xf numFmtId="3" fontId="8" fillId="0" borderId="0" xfId="0" applyNumberFormat="1" applyFont="1" applyBorder="1" applyAlignment="1">
      <alignment vertical="center"/>
    </xf>
    <xf numFmtId="9" fontId="0" fillId="0" borderId="0" xfId="0" applyNumberFormat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6" xfId="0" applyBorder="1"/>
    <xf numFmtId="0" fontId="6" fillId="0" borderId="27" xfId="0" applyFont="1" applyBorder="1"/>
    <xf numFmtId="0" fontId="6" fillId="0" borderId="9" xfId="0" applyFont="1" applyBorder="1"/>
    <xf numFmtId="0" fontId="6" fillId="0" borderId="26" xfId="0" applyFont="1" applyBorder="1"/>
    <xf numFmtId="0" fontId="6" fillId="0" borderId="23" xfId="0" applyFont="1" applyBorder="1"/>
    <xf numFmtId="0" fontId="6" fillId="0" borderId="31" xfId="0" applyFont="1" applyBorder="1"/>
    <xf numFmtId="165" fontId="0" fillId="0" borderId="0" xfId="0" applyNumberFormat="1"/>
    <xf numFmtId="1" fontId="0" fillId="0" borderId="3" xfId="0" applyNumberFormat="1" applyBorder="1" applyAlignment="1">
      <alignment horizontal="center"/>
    </xf>
    <xf numFmtId="49" fontId="0" fillId="0" borderId="32" xfId="0" applyNumberFormat="1" applyBorder="1"/>
    <xf numFmtId="0" fontId="1" fillId="0" borderId="0" xfId="0" applyFont="1"/>
    <xf numFmtId="0" fontId="0" fillId="0" borderId="33" xfId="0" applyBorder="1"/>
    <xf numFmtId="0" fontId="1" fillId="0" borderId="27" xfId="0" applyFont="1" applyBorder="1" applyAlignment="1"/>
    <xf numFmtId="0" fontId="1" fillId="0" borderId="0" xfId="0" applyFont="1" applyAlignment="1"/>
    <xf numFmtId="4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0" borderId="0" xfId="0" applyNumberFormat="1" applyFont="1" applyBorder="1" applyAlignment="1">
      <alignment vertical="center"/>
    </xf>
    <xf numFmtId="0" fontId="4" fillId="0" borderId="0" xfId="4" applyFont="1"/>
    <xf numFmtId="0" fontId="1" fillId="0" borderId="8" xfId="4" applyBorder="1"/>
    <xf numFmtId="0" fontId="6" fillId="0" borderId="36" xfId="0" applyFont="1" applyBorder="1"/>
    <xf numFmtId="9" fontId="6" fillId="0" borderId="37" xfId="0" applyNumberFormat="1" applyFont="1" applyBorder="1" applyAlignment="1"/>
    <xf numFmtId="0" fontId="0" fillId="0" borderId="39" xfId="0" applyBorder="1"/>
    <xf numFmtId="0" fontId="0" fillId="0" borderId="40" xfId="0" applyBorder="1" applyAlignment="1">
      <alignment horizontal="center"/>
    </xf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/>
    <xf numFmtId="0" fontId="0" fillId="0" borderId="42" xfId="0" applyBorder="1"/>
    <xf numFmtId="0" fontId="0" fillId="0" borderId="43" xfId="0" applyBorder="1" applyAlignment="1">
      <alignment horizontal="center"/>
    </xf>
    <xf numFmtId="3" fontId="3" fillId="0" borderId="34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/>
    <xf numFmtId="4" fontId="1" fillId="0" borderId="46" xfId="0" applyNumberFormat="1" applyFont="1" applyBorder="1" applyAlignment="1">
      <alignment wrapText="1"/>
    </xf>
    <xf numFmtId="4" fontId="1" fillId="0" borderId="47" xfId="0" applyNumberFormat="1" applyFont="1" applyBorder="1" applyAlignment="1">
      <alignment wrapText="1"/>
    </xf>
    <xf numFmtId="0" fontId="0" fillId="0" borderId="38" xfId="0" applyBorder="1" applyAlignment="1">
      <alignment horizontal="center"/>
    </xf>
    <xf numFmtId="0" fontId="6" fillId="0" borderId="48" xfId="0" applyFont="1" applyBorder="1"/>
    <xf numFmtId="0" fontId="6" fillId="0" borderId="4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49" xfId="0" applyFont="1" applyBorder="1"/>
    <xf numFmtId="0" fontId="6" fillId="0" borderId="41" xfId="0" applyFont="1" applyBorder="1"/>
    <xf numFmtId="0" fontId="6" fillId="0" borderId="42" xfId="0" applyFont="1" applyBorder="1"/>
    <xf numFmtId="0" fontId="6" fillId="0" borderId="4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50" xfId="0" applyFont="1" applyBorder="1"/>
    <xf numFmtId="0" fontId="0" fillId="0" borderId="32" xfId="0" applyBorder="1"/>
    <xf numFmtId="0" fontId="0" fillId="0" borderId="34" xfId="0" applyBorder="1"/>
    <xf numFmtId="0" fontId="6" fillId="0" borderId="6" xfId="0" applyFont="1" applyBorder="1" applyAlignment="1"/>
    <xf numFmtId="0" fontId="6" fillId="0" borderId="34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1" fillId="0" borderId="51" xfId="0" applyFont="1" applyBorder="1" applyAlignment="1"/>
    <xf numFmtId="0" fontId="0" fillId="0" borderId="44" xfId="0" applyBorder="1"/>
    <xf numFmtId="165" fontId="1" fillId="0" borderId="42" xfId="0" applyNumberFormat="1" applyFont="1" applyBorder="1" applyAlignment="1">
      <alignment horizontal="center" wrapText="1"/>
    </xf>
    <xf numFmtId="165" fontId="1" fillId="0" borderId="37" xfId="0" applyNumberFormat="1" applyFont="1" applyBorder="1" applyAlignment="1">
      <alignment horizont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6" fillId="0" borderId="54" xfId="0" applyFont="1" applyBorder="1" applyAlignment="1"/>
    <xf numFmtId="0" fontId="6" fillId="0" borderId="4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1" fillId="0" borderId="42" xfId="0" applyFont="1" applyBorder="1"/>
    <xf numFmtId="0" fontId="1" fillId="0" borderId="34" xfId="0" applyFont="1" applyBorder="1"/>
    <xf numFmtId="0" fontId="1" fillId="0" borderId="0" xfId="3"/>
    <xf numFmtId="165" fontId="1" fillId="0" borderId="0" xfId="5" applyNumberFormat="1" applyFont="1" applyBorder="1"/>
    <xf numFmtId="0" fontId="1" fillId="0" borderId="54" xfId="0" applyFont="1" applyBorder="1" applyAlignment="1"/>
    <xf numFmtId="0" fontId="1" fillId="0" borderId="41" xfId="0" applyFont="1" applyBorder="1" applyAlignment="1"/>
    <xf numFmtId="3" fontId="3" fillId="0" borderId="28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45" xfId="0" applyNumberFormat="1" applyFont="1" applyBorder="1" applyAlignment="1">
      <alignment horizontal="center" wrapText="1"/>
    </xf>
    <xf numFmtId="3" fontId="3" fillId="0" borderId="62" xfId="0" applyNumberFormat="1" applyFont="1" applyBorder="1" applyAlignment="1">
      <alignment horizontal="center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58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0" xfId="0" applyNumberFormat="1"/>
    <xf numFmtId="3" fontId="0" fillId="0" borderId="0" xfId="0" applyNumberFormat="1"/>
    <xf numFmtId="3" fontId="0" fillId="0" borderId="42" xfId="0" applyNumberFormat="1" applyBorder="1" applyAlignment="1">
      <alignment horizontal="center"/>
    </xf>
    <xf numFmtId="0" fontId="1" fillId="0" borderId="0" xfId="0" quotePrefix="1" applyFont="1" applyAlignment="1"/>
    <xf numFmtId="0" fontId="1" fillId="0" borderId="69" xfId="0" applyFont="1" applyBorder="1" applyAlignment="1"/>
    <xf numFmtId="3" fontId="0" fillId="0" borderId="58" xfId="0" applyNumberFormat="1" applyBorder="1" applyAlignment="1">
      <alignment horizontal="center"/>
    </xf>
    <xf numFmtId="0" fontId="6" fillId="0" borderId="29" xfId="0" applyFont="1" applyBorder="1" applyAlignment="1"/>
    <xf numFmtId="3" fontId="6" fillId="0" borderId="49" xfId="0" applyNumberFormat="1" applyFont="1" applyBorder="1" applyAlignment="1">
      <alignment horizontal="center"/>
    </xf>
    <xf numFmtId="3" fontId="6" fillId="0" borderId="60" xfId="0" applyNumberFormat="1" applyFont="1" applyBorder="1" applyAlignment="1">
      <alignment horizontal="center"/>
    </xf>
    <xf numFmtId="3" fontId="1" fillId="0" borderId="42" xfId="0" quotePrefix="1" applyNumberFormat="1" applyFont="1" applyBorder="1" applyAlignment="1">
      <alignment horizontal="center"/>
    </xf>
    <xf numFmtId="0" fontId="1" fillId="0" borderId="0" xfId="0" quotePrefix="1" applyFont="1"/>
    <xf numFmtId="1" fontId="1" fillId="0" borderId="0" xfId="0" applyNumberFormat="1" applyFont="1"/>
    <xf numFmtId="165" fontId="1" fillId="0" borderId="34" xfId="0" quotePrefix="1" applyNumberFormat="1" applyFont="1" applyBorder="1" applyAlignment="1">
      <alignment horizontal="center" vertical="center" wrapText="1"/>
    </xf>
    <xf numFmtId="165" fontId="1" fillId="0" borderId="45" xfId="0" quotePrefix="1" applyNumberFormat="1" applyFont="1" applyBorder="1" applyAlignment="1">
      <alignment horizontal="center" vertical="center" wrapText="1"/>
    </xf>
    <xf numFmtId="165" fontId="0" fillId="0" borderId="0" xfId="6" applyNumberFormat="1" applyFont="1"/>
    <xf numFmtId="1" fontId="0" fillId="0" borderId="0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6" fillId="0" borderId="30" xfId="0" applyNumberFormat="1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2" xfId="6" applyFont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9" fontId="0" fillId="0" borderId="10" xfId="6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6" fillId="0" borderId="24" xfId="0" applyNumberFormat="1" applyFont="1" applyBorder="1" applyAlignment="1">
      <alignment horizontal="center"/>
    </xf>
    <xf numFmtId="165" fontId="6" fillId="0" borderId="23" xfId="6" applyNumberFormat="1" applyFont="1" applyBorder="1" applyAlignment="1">
      <alignment horizontal="center"/>
    </xf>
    <xf numFmtId="165" fontId="6" fillId="0" borderId="25" xfId="6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0" xfId="0" applyNumberFormat="1" applyBorder="1" applyAlignment="1"/>
    <xf numFmtId="9" fontId="0" fillId="0" borderId="2" xfId="0" applyNumberFormat="1" applyBorder="1" applyAlignment="1"/>
    <xf numFmtId="9" fontId="0" fillId="0" borderId="10" xfId="0" applyNumberFormat="1" applyBorder="1" applyAlignment="1"/>
    <xf numFmtId="166" fontId="6" fillId="0" borderId="38" xfId="0" applyNumberFormat="1" applyFont="1" applyBorder="1" applyAlignment="1"/>
    <xf numFmtId="9" fontId="6" fillId="0" borderId="36" xfId="0" applyNumberFormat="1" applyFont="1" applyBorder="1" applyAlignment="1"/>
    <xf numFmtId="164" fontId="6" fillId="0" borderId="44" xfId="0" applyNumberFormat="1" applyFont="1" applyBorder="1" applyAlignment="1"/>
    <xf numFmtId="164" fontId="6" fillId="0" borderId="23" xfId="0" applyNumberFormat="1" applyFont="1" applyBorder="1" applyAlignment="1"/>
    <xf numFmtId="0" fontId="6" fillId="0" borderId="25" xfId="0" applyFont="1" applyBorder="1" applyAlignment="1"/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9" fillId="0" borderId="34" xfId="0" applyNumberFormat="1" applyFont="1" applyBorder="1"/>
    <xf numFmtId="0" fontId="1" fillId="0" borderId="41" xfId="0" applyFont="1" applyFill="1" applyBorder="1" applyAlignment="1"/>
    <xf numFmtId="3" fontId="0" fillId="0" borderId="42" xfId="0" applyNumberFormat="1" applyFill="1" applyBorder="1" applyAlignment="1">
      <alignment horizontal="center"/>
    </xf>
    <xf numFmtId="3" fontId="0" fillId="0" borderId="58" xfId="0" applyNumberFormat="1" applyFill="1" applyBorder="1" applyAlignment="1">
      <alignment horizontal="center"/>
    </xf>
    <xf numFmtId="3" fontId="1" fillId="0" borderId="42" xfId="0" quotePrefix="1" applyNumberFormat="1" applyFont="1" applyFill="1" applyBorder="1" applyAlignment="1">
      <alignment horizontal="center" wrapText="1"/>
    </xf>
    <xf numFmtId="0" fontId="6" fillId="0" borderId="48" xfId="0" applyFont="1" applyFill="1" applyBorder="1" applyAlignment="1"/>
    <xf numFmtId="3" fontId="6" fillId="0" borderId="49" xfId="0" applyNumberFormat="1" applyFont="1" applyFill="1" applyBorder="1" applyAlignment="1">
      <alignment horizontal="center"/>
    </xf>
    <xf numFmtId="3" fontId="6" fillId="0" borderId="60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3" fontId="0" fillId="0" borderId="10" xfId="0" applyNumberFormat="1" applyFill="1" applyBorder="1"/>
    <xf numFmtId="14" fontId="1" fillId="0" borderId="0" xfId="0" quotePrefix="1" applyNumberFormat="1" applyFont="1" applyAlignment="1"/>
    <xf numFmtId="1" fontId="6" fillId="0" borderId="35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" fontId="6" fillId="0" borderId="44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6" fontId="0" fillId="0" borderId="50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6" fillId="0" borderId="36" xfId="0" applyNumberFormat="1" applyFont="1" applyBorder="1" applyAlignment="1">
      <alignment horizontal="center" vertical="center"/>
    </xf>
    <xf numFmtId="166" fontId="0" fillId="0" borderId="36" xfId="0" applyNumberFormat="1" applyFill="1" applyBorder="1" applyAlignment="1">
      <alignment horizontal="center" vertical="center"/>
    </xf>
    <xf numFmtId="166" fontId="6" fillId="0" borderId="23" xfId="0" applyNumberFormat="1" applyFon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6" fillId="0" borderId="32" xfId="0" applyNumberFormat="1" applyFont="1" applyBorder="1" applyAlignment="1">
      <alignment horizontal="center" vertical="center"/>
    </xf>
    <xf numFmtId="166" fontId="0" fillId="0" borderId="42" xfId="0" applyNumberFormat="1" applyBorder="1" applyAlignment="1">
      <alignment horizontal="center" vertical="center"/>
    </xf>
    <xf numFmtId="166" fontId="6" fillId="0" borderId="42" xfId="0" applyNumberFormat="1" applyFont="1" applyBorder="1" applyAlignment="1">
      <alignment horizontal="center" vertical="center"/>
    </xf>
    <xf numFmtId="166" fontId="0" fillId="0" borderId="42" xfId="0" applyNumberFormat="1" applyFill="1" applyBorder="1" applyAlignment="1">
      <alignment horizontal="center" vertical="center"/>
    </xf>
    <xf numFmtId="166" fontId="6" fillId="0" borderId="49" xfId="0" applyNumberFormat="1" applyFont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center" vertical="center"/>
    </xf>
    <xf numFmtId="3" fontId="6" fillId="0" borderId="20" xfId="0" applyNumberFormat="1" applyFont="1" applyBorder="1"/>
    <xf numFmtId="3" fontId="0" fillId="0" borderId="19" xfId="0" applyNumberFormat="1" applyBorder="1" applyAlignment="1">
      <alignment horizontal="center" vertical="center"/>
    </xf>
    <xf numFmtId="165" fontId="1" fillId="0" borderId="32" xfId="0" quotePrefix="1" applyNumberFormat="1" applyFont="1" applyBorder="1" applyAlignment="1">
      <alignment horizontal="center" vertical="center" wrapText="1"/>
    </xf>
    <xf numFmtId="165" fontId="1" fillId="0" borderId="6" xfId="0" quotePrefix="1" applyNumberFormat="1" applyFont="1" applyBorder="1" applyAlignment="1">
      <alignment horizontal="center" vertical="center" wrapText="1"/>
    </xf>
    <xf numFmtId="3" fontId="6" fillId="0" borderId="71" xfId="0" applyNumberFormat="1" applyFont="1" applyBorder="1" applyAlignment="1">
      <alignment horizontal="center" vertical="center"/>
    </xf>
    <xf numFmtId="165" fontId="6" fillId="0" borderId="70" xfId="0" quotePrefix="1" applyNumberFormat="1" applyFont="1" applyBorder="1" applyAlignment="1">
      <alignment horizontal="center" vertical="center" wrapText="1"/>
    </xf>
    <xf numFmtId="165" fontId="6" fillId="0" borderId="72" xfId="0" quotePrefix="1" applyNumberFormat="1" applyFont="1" applyBorder="1" applyAlignment="1">
      <alignment horizontal="center" vertical="center" wrapText="1"/>
    </xf>
    <xf numFmtId="3" fontId="1" fillId="0" borderId="73" xfId="0" applyNumberFormat="1" applyFont="1" applyBorder="1" applyAlignment="1">
      <alignment horizontal="center" wrapText="1"/>
    </xf>
    <xf numFmtId="3" fontId="1" fillId="0" borderId="69" xfId="0" applyNumberFormat="1" applyFont="1" applyBorder="1" applyAlignment="1">
      <alignment horizontal="center" wrapText="1"/>
    </xf>
    <xf numFmtId="3" fontId="0" fillId="0" borderId="41" xfId="0" applyNumberFormat="1" applyBorder="1" applyAlignment="1">
      <alignment horizontal="center" vertical="center"/>
    </xf>
    <xf numFmtId="165" fontId="1" fillId="0" borderId="74" xfId="0" quotePrefix="1" applyNumberFormat="1" applyFont="1" applyBorder="1" applyAlignment="1">
      <alignment horizontal="center" vertical="center" wrapText="1"/>
    </xf>
    <xf numFmtId="14" fontId="1" fillId="0" borderId="0" xfId="0" quotePrefix="1" applyNumberFormat="1" applyFont="1"/>
    <xf numFmtId="9" fontId="6" fillId="0" borderId="36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6" xfId="0" applyFont="1" applyBorder="1"/>
    <xf numFmtId="0" fontId="6" fillId="0" borderId="34" xfId="0" applyFont="1" applyBorder="1"/>
    <xf numFmtId="1" fontId="6" fillId="0" borderId="4" xfId="0" applyNumberFormat="1" applyFont="1" applyBorder="1"/>
    <xf numFmtId="9" fontId="6" fillId="0" borderId="75" xfId="0" applyNumberFormat="1" applyFont="1" applyBorder="1" applyAlignment="1">
      <alignment horizontal="center"/>
    </xf>
    <xf numFmtId="0" fontId="0" fillId="0" borderId="75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" fontId="1" fillId="0" borderId="7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" fontId="6" fillId="0" borderId="76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wrapText="1"/>
    </xf>
    <xf numFmtId="3" fontId="3" fillId="0" borderId="9" xfId="0" applyNumberFormat="1" applyFont="1" applyBorder="1" applyAlignment="1">
      <alignment wrapText="1"/>
    </xf>
    <xf numFmtId="4" fontId="3" fillId="0" borderId="33" xfId="0" applyNumberFormat="1" applyFont="1" applyBorder="1" applyAlignment="1">
      <alignment horizontal="center" wrapText="1"/>
    </xf>
    <xf numFmtId="4" fontId="3" fillId="0" borderId="63" xfId="0" applyNumberFormat="1" applyFont="1" applyBorder="1" applyAlignment="1">
      <alignment horizontal="center" wrapText="1"/>
    </xf>
    <xf numFmtId="4" fontId="3" fillId="0" borderId="64" xfId="0" applyNumberFormat="1" applyFont="1" applyBorder="1" applyAlignment="1">
      <alignment horizontal="center" wrapText="1"/>
    </xf>
    <xf numFmtId="4" fontId="3" fillId="0" borderId="61" xfId="0" applyNumberFormat="1" applyFont="1" applyBorder="1" applyAlignment="1">
      <alignment horizontal="center" wrapText="1"/>
    </xf>
    <xf numFmtId="3" fontId="3" fillId="0" borderId="66" xfId="0" applyNumberFormat="1" applyFont="1" applyBorder="1" applyAlignment="1">
      <alignment wrapText="1"/>
    </xf>
    <xf numFmtId="3" fontId="3" fillId="0" borderId="31" xfId="0" applyNumberFormat="1" applyFont="1" applyBorder="1" applyAlignment="1">
      <alignment wrapText="1"/>
    </xf>
    <xf numFmtId="3" fontId="5" fillId="0" borderId="65" xfId="0" applyNumberFormat="1" applyFont="1" applyBorder="1" applyAlignment="1">
      <alignment horizontal="center" wrapText="1"/>
    </xf>
    <xf numFmtId="3" fontId="5" fillId="0" borderId="56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1" fillId="0" borderId="67" xfId="0" applyNumberFormat="1" applyFont="1" applyBorder="1" applyAlignment="1">
      <alignment wrapText="1"/>
    </xf>
    <xf numFmtId="3" fontId="1" fillId="0" borderId="68" xfId="0" applyNumberFormat="1" applyFont="1" applyBorder="1" applyAlignment="1">
      <alignment wrapText="1"/>
    </xf>
    <xf numFmtId="0" fontId="9" fillId="0" borderId="43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5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0" fontId="6" fillId="0" borderId="26" xfId="0" applyFont="1" applyBorder="1" applyAlignment="1">
      <alignment horizontal="left" wrapText="1"/>
    </xf>
    <xf numFmtId="0" fontId="0" fillId="0" borderId="7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8">
    <cellStyle name="Euro" xfId="1" xr:uid="{00000000-0005-0000-0000-000000000000}"/>
    <cellStyle name="Normaali" xfId="0" builtinId="0"/>
    <cellStyle name="Normaali 2" xfId="2" xr:uid="{00000000-0005-0000-0000-000002000000}"/>
    <cellStyle name="Normaali_Ansiokehitys 2003 -&gt;" xfId="3" xr:uid="{00000000-0005-0000-0000-000003000000}"/>
    <cellStyle name="Normaali_Kunnan- ja kaupunginjohtajien ansiokehitys 2000-" xfId="4" xr:uid="{00000000-0005-0000-0000-000004000000}"/>
    <cellStyle name="Prosentti_Kunnan- ja kaupunginjohtajien ansiokehitys 2000-" xfId="5" xr:uid="{00000000-0005-0000-0000-000005000000}"/>
    <cellStyle name="Prosenttia" xfId="6" builtinId="5"/>
    <cellStyle name="style1371537104278" xfId="7" xr:uid="{00000000-0005-0000-0000-000007000000}"/>
    <cellStyle name="style1371537104356" xfId="8" xr:uid="{00000000-0005-0000-0000-000008000000}"/>
    <cellStyle name="style1371537104387" xfId="9" xr:uid="{00000000-0005-0000-0000-000009000000}"/>
    <cellStyle name="style1371537104418" xfId="10" xr:uid="{00000000-0005-0000-0000-00000A000000}"/>
    <cellStyle name="style1371537104450" xfId="11" xr:uid="{00000000-0005-0000-0000-00000B000000}"/>
    <cellStyle name="style1371537104481" xfId="12" xr:uid="{00000000-0005-0000-0000-00000C000000}"/>
    <cellStyle name="style1371537104512" xfId="13" xr:uid="{00000000-0005-0000-0000-00000D000000}"/>
    <cellStyle name="style1371537104543" xfId="14" xr:uid="{00000000-0005-0000-0000-00000E000000}"/>
    <cellStyle name="style1371537104574" xfId="15" xr:uid="{00000000-0005-0000-0000-00000F000000}"/>
    <cellStyle name="style1371537104590" xfId="16" xr:uid="{00000000-0005-0000-0000-000010000000}"/>
    <cellStyle name="style1371537104652" xfId="17" xr:uid="{00000000-0005-0000-0000-00001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264A60"/>
      <rgbColor rgb="00E0E0E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Kokonaisansioiden kehitys</a:t>
            </a:r>
            <a:r>
              <a:rPr lang="en-US" baseline="0"/>
              <a:t> 2003 - 2021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382611114008101E-2"/>
          <c:y val="8.8914971309337523E-2"/>
          <c:w val="0.60759751885318969"/>
          <c:h val="0.842753605329850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'Ansiokehitys 2003 -&gt;'!$F$5</c:f>
              <c:strCache>
                <c:ptCount val="1"/>
                <c:pt idx="0">
                  <c:v>Kaupunginjohtajat, kunnanjohtajat ja pormestarit</c:v>
                </c:pt>
              </c:strCache>
            </c:strRef>
          </c:tx>
          <c:spPr>
            <a:solidFill>
              <a:srgbClr val="5B9BD5"/>
            </a:solidFill>
            <a:ln w="25400">
              <a:noFill/>
            </a:ln>
          </c:spPr>
          <c:invertIfNegative val="0"/>
          <c:cat>
            <c:numRef>
              <c:f>'Ansiokehitys 2003 -&gt;'!$E$7:$E$25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'Ansiokehitys 2003 -&gt;'!$F$7:$F$25</c:f>
              <c:numCache>
                <c:formatCode>0.0\ %</c:formatCode>
                <c:ptCount val="19"/>
                <c:pt idx="0">
                  <c:v>4.0189416076574412E-2</c:v>
                </c:pt>
                <c:pt idx="1">
                  <c:v>5.2725673667617094E-2</c:v>
                </c:pt>
                <c:pt idx="2">
                  <c:v>3.7581540805060799E-2</c:v>
                </c:pt>
                <c:pt idx="3">
                  <c:v>6.2092809293399734E-2</c:v>
                </c:pt>
                <c:pt idx="4">
                  <c:v>3.4385943293061674E-2</c:v>
                </c:pt>
                <c:pt idx="5">
                  <c:v>7.4999934821756736E-2</c:v>
                </c:pt>
                <c:pt idx="6">
                  <c:v>2.835496972474312E-2</c:v>
                </c:pt>
                <c:pt idx="7">
                  <c:v>2.2174728578987567E-2</c:v>
                </c:pt>
                <c:pt idx="8">
                  <c:v>4.0131305761564338E-2</c:v>
                </c:pt>
                <c:pt idx="9">
                  <c:v>1.9128579345519526E-2</c:v>
                </c:pt>
                <c:pt idx="10">
                  <c:v>6.8967133049988791E-3</c:v>
                </c:pt>
                <c:pt idx="11">
                  <c:v>1.2254502165754548E-2</c:v>
                </c:pt>
                <c:pt idx="12">
                  <c:v>7.5984085871222112E-3</c:v>
                </c:pt>
                <c:pt idx="13">
                  <c:v>9.7013110089913673E-3</c:v>
                </c:pt>
                <c:pt idx="14">
                  <c:v>1.8895541258181839E-2</c:v>
                </c:pt>
                <c:pt idx="15">
                  <c:v>2.11988015120603E-2</c:v>
                </c:pt>
                <c:pt idx="16">
                  <c:v>7.7839964096200649E-3</c:v>
                </c:pt>
                <c:pt idx="17">
                  <c:v>3.0221948269662634E-2</c:v>
                </c:pt>
                <c:pt idx="18">
                  <c:v>3.1759553791100896E-2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C-4A99-9E49-9B0CF92211E9}"/>
            </c:ext>
          </c:extLst>
        </c:ser>
        <c:ser>
          <c:idx val="1"/>
          <c:order val="1"/>
          <c:tx>
            <c:strRef>
              <c:f>'Ansiokehitys 2003 -&gt;'!$G$5</c:f>
              <c:strCache>
                <c:ptCount val="1"/>
                <c:pt idx="0">
                  <c:v>Kuntasektorin kuukausipalkkaiset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cat>
            <c:numRef>
              <c:f>'Ansiokehitys 2003 -&gt;'!$E$7:$E$25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'Ansiokehitys 2003 -&gt;'!$G$7:$G$25</c:f>
              <c:numCache>
                <c:formatCode>0.0\ %</c:formatCode>
                <c:ptCount val="19"/>
                <c:pt idx="0">
                  <c:v>4.1723356009070296E-2</c:v>
                </c:pt>
                <c:pt idx="1">
                  <c:v>4.7888550282977796E-2</c:v>
                </c:pt>
                <c:pt idx="2">
                  <c:v>3.115911923556294E-2</c:v>
                </c:pt>
                <c:pt idx="3">
                  <c:v>3.6482675261885651E-2</c:v>
                </c:pt>
                <c:pt idx="4">
                  <c:v>5.6150512137762065E-2</c:v>
                </c:pt>
                <c:pt idx="5">
                  <c:v>3.1284504968715494E-2</c:v>
                </c:pt>
                <c:pt idx="6">
                  <c:v>2.3197715917201999E-2</c:v>
                </c:pt>
                <c:pt idx="7">
                  <c:v>2.6159748866410884E-2</c:v>
                </c:pt>
                <c:pt idx="8">
                  <c:v>2.4813052345343305E-2</c:v>
                </c:pt>
                <c:pt idx="9">
                  <c:v>2.0895522388059702E-2</c:v>
                </c:pt>
                <c:pt idx="10">
                  <c:v>6.1728395061728392E-3</c:v>
                </c:pt>
                <c:pt idx="11">
                  <c:v>4.8433968356474009E-3</c:v>
                </c:pt>
                <c:pt idx="12">
                  <c:v>5.462724935732648E-3</c:v>
                </c:pt>
                <c:pt idx="13">
                  <c:v>3.1959092361776927E-3</c:v>
                </c:pt>
                <c:pt idx="14">
                  <c:v>2.166294998407136E-2</c:v>
                </c:pt>
                <c:pt idx="15">
                  <c:v>2.5112412771539645E-2</c:v>
                </c:pt>
                <c:pt idx="16">
                  <c:v>2.3563089146523952E-2</c:v>
                </c:pt>
                <c:pt idx="17">
                  <c:v>2.4931583120447735E-2</c:v>
                </c:pt>
                <c:pt idx="18">
                  <c:v>2.6370507110096E-2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BC-4A99-9E49-9B0CF9221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970400"/>
        <c:axId val="1"/>
      </c:barChart>
      <c:catAx>
        <c:axId val="1530970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530970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007131558886263"/>
          <c:y val="0.37968856834072212"/>
          <c:w val="0.23480297578696696"/>
          <c:h val="0.2409334127351728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579120</xdr:colOff>
      <xdr:row>26</xdr:row>
      <xdr:rowOff>91440</xdr:rowOff>
    </xdr:from>
    <xdr:to>
      <xdr:col>15</xdr:col>
      <xdr:colOff>1059180</xdr:colOff>
      <xdr:row>51</xdr:row>
      <xdr:rowOff>434340</xdr:rowOff>
    </xdr:to>
    <xdr:graphicFrame macro="">
      <xdr:nvGraphicFramePr>
        <xdr:cNvPr id="260130" name="Kaavio 7">
          <a:extLst>
            <a:ext uri="{FF2B5EF4-FFF2-40B4-BE49-F238E27FC236}">
              <a16:creationId xmlns:a16="http://schemas.microsoft.com/office/drawing/2014/main" id="{12793295-4758-4A8E-8AD2-CF135BE3BD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Normal="100" workbookViewId="0"/>
  </sheetViews>
  <sheetFormatPr defaultColWidth="9.109375" defaultRowHeight="13.2" x14ac:dyDescent="0.25"/>
  <cols>
    <col min="1" max="1" width="17" style="1" customWidth="1"/>
    <col min="2" max="8" width="11.33203125" style="1" customWidth="1"/>
    <col min="9" max="16384" width="9.109375" style="1"/>
  </cols>
  <sheetData>
    <row r="1" spans="1:14" ht="13.8" x14ac:dyDescent="0.25">
      <c r="A1" s="3" t="s">
        <v>107</v>
      </c>
      <c r="B1" s="3"/>
      <c r="C1" s="3"/>
      <c r="D1" s="3"/>
      <c r="E1" s="3"/>
      <c r="F1" s="3"/>
      <c r="G1" s="3"/>
      <c r="H1" s="3"/>
      <c r="N1" s="205">
        <v>45334</v>
      </c>
    </row>
    <row r="2" spans="1:14" x14ac:dyDescent="0.25">
      <c r="A2" s="70" t="s">
        <v>108</v>
      </c>
    </row>
    <row r="3" spans="1:14" x14ac:dyDescent="0.25">
      <c r="A3"/>
      <c r="B3"/>
      <c r="C3"/>
      <c r="D3"/>
      <c r="E3"/>
      <c r="F3"/>
      <c r="G3"/>
      <c r="H3"/>
      <c r="I3"/>
    </row>
    <row r="4" spans="1:14" ht="12.75" customHeight="1" thickBot="1" x14ac:dyDescent="0.3">
      <c r="A4" s="5"/>
      <c r="B4"/>
      <c r="C4"/>
      <c r="D4"/>
      <c r="E4"/>
      <c r="F4"/>
      <c r="G4"/>
      <c r="H4"/>
    </row>
    <row r="5" spans="1:14" ht="12.75" customHeight="1" x14ac:dyDescent="0.25">
      <c r="A5" s="270" t="s">
        <v>0</v>
      </c>
      <c r="B5" s="137" t="s">
        <v>7</v>
      </c>
      <c r="C5" s="272" t="s">
        <v>16</v>
      </c>
      <c r="D5" s="273"/>
      <c r="E5" s="274" t="s">
        <v>12</v>
      </c>
      <c r="F5" s="273"/>
      <c r="G5" s="274" t="s">
        <v>2</v>
      </c>
      <c r="H5" s="275"/>
    </row>
    <row r="6" spans="1:14" ht="12.75" customHeight="1" x14ac:dyDescent="0.25">
      <c r="A6" s="271"/>
      <c r="B6" s="86" t="s">
        <v>3</v>
      </c>
      <c r="C6" s="86" t="s">
        <v>8</v>
      </c>
      <c r="D6" s="86" t="s">
        <v>9</v>
      </c>
      <c r="E6" s="86" t="s">
        <v>8</v>
      </c>
      <c r="F6" s="86" t="s">
        <v>9</v>
      </c>
      <c r="G6" s="138" t="s">
        <v>8</v>
      </c>
      <c r="H6" s="139" t="s">
        <v>9</v>
      </c>
      <c r="J6" s="144"/>
    </row>
    <row r="7" spans="1:14" ht="12.75" customHeight="1" x14ac:dyDescent="0.25">
      <c r="A7" s="136" t="s">
        <v>47</v>
      </c>
      <c r="B7" s="146">
        <v>43</v>
      </c>
      <c r="C7" s="146">
        <v>6393.5813953488368</v>
      </c>
      <c r="D7" s="146">
        <v>6370</v>
      </c>
      <c r="E7" s="146">
        <v>6570.1627906976746</v>
      </c>
      <c r="F7" s="146">
        <v>6538</v>
      </c>
      <c r="G7" s="146">
        <v>6570.1627906976746</v>
      </c>
      <c r="H7" s="149">
        <v>6538</v>
      </c>
      <c r="J7" s="144"/>
    </row>
    <row r="8" spans="1:14" ht="12.75" customHeight="1" x14ac:dyDescent="0.25">
      <c r="A8" s="136" t="s">
        <v>43</v>
      </c>
      <c r="B8" s="146">
        <v>85</v>
      </c>
      <c r="C8" s="146">
        <v>7128.623529411765</v>
      </c>
      <c r="D8" s="146">
        <v>7176</v>
      </c>
      <c r="E8" s="146">
        <v>7251.2588235294115</v>
      </c>
      <c r="F8" s="146">
        <v>7247</v>
      </c>
      <c r="G8" s="146">
        <v>7251.2588235294115</v>
      </c>
      <c r="H8" s="149">
        <v>7247</v>
      </c>
      <c r="J8" s="144"/>
    </row>
    <row r="9" spans="1:14" ht="12.75" customHeight="1" x14ac:dyDescent="0.25">
      <c r="A9" s="136" t="s">
        <v>44</v>
      </c>
      <c r="B9" s="146">
        <v>69</v>
      </c>
      <c r="C9" s="146">
        <v>8343.7971014492759</v>
      </c>
      <c r="D9" s="146">
        <v>8371</v>
      </c>
      <c r="E9" s="146">
        <v>8491.4492753623181</v>
      </c>
      <c r="F9" s="146">
        <v>8464</v>
      </c>
      <c r="G9" s="146">
        <v>8491.4492753623181</v>
      </c>
      <c r="H9" s="149">
        <v>8464</v>
      </c>
      <c r="J9" s="144"/>
    </row>
    <row r="10" spans="1:14" ht="12.75" customHeight="1" x14ac:dyDescent="0.25">
      <c r="A10" s="136" t="s">
        <v>45</v>
      </c>
      <c r="B10" s="146">
        <v>41</v>
      </c>
      <c r="C10" s="146">
        <v>9576.3170731707323</v>
      </c>
      <c r="D10" s="146">
        <v>9519</v>
      </c>
      <c r="E10" s="146">
        <v>9788.414634146342</v>
      </c>
      <c r="F10" s="146">
        <v>9619</v>
      </c>
      <c r="G10" s="146">
        <v>9788.414634146342</v>
      </c>
      <c r="H10" s="149">
        <v>9619</v>
      </c>
      <c r="J10" s="144"/>
    </row>
    <row r="11" spans="1:14" ht="12.75" customHeight="1" x14ac:dyDescent="0.25">
      <c r="A11" s="195" t="s">
        <v>46</v>
      </c>
      <c r="B11" s="196">
        <v>28</v>
      </c>
      <c r="C11" s="196">
        <v>10700.107142857143</v>
      </c>
      <c r="D11" s="196">
        <v>10608</v>
      </c>
      <c r="E11" s="196">
        <v>10939.571428571429</v>
      </c>
      <c r="F11" s="196">
        <v>10715</v>
      </c>
      <c r="G11" s="196">
        <v>10939.571428571429</v>
      </c>
      <c r="H11" s="197">
        <v>10715</v>
      </c>
      <c r="J11" s="144"/>
    </row>
    <row r="12" spans="1:14" ht="12.75" customHeight="1" x14ac:dyDescent="0.25">
      <c r="A12" s="195" t="s">
        <v>96</v>
      </c>
      <c r="B12" s="196">
        <v>21</v>
      </c>
      <c r="C12" s="196">
        <v>13555.714285714286</v>
      </c>
      <c r="D12" s="196">
        <v>13769.095238095239</v>
      </c>
      <c r="E12" s="198">
        <v>14007.666666666666</v>
      </c>
      <c r="F12" s="198">
        <v>13994.619047619048</v>
      </c>
      <c r="G12" s="196">
        <v>14007.666666666666</v>
      </c>
      <c r="H12" s="197">
        <v>13994.619047619048</v>
      </c>
      <c r="J12" s="144"/>
    </row>
    <row r="13" spans="1:14" ht="12.75" customHeight="1" thickBot="1" x14ac:dyDescent="0.3">
      <c r="A13" s="199" t="s">
        <v>10</v>
      </c>
      <c r="B13" s="200">
        <v>287</v>
      </c>
      <c r="C13" s="200">
        <v>8479.0278745644591</v>
      </c>
      <c r="D13" s="200">
        <v>7998</v>
      </c>
      <c r="E13" s="200">
        <v>8664.0348432055744</v>
      </c>
      <c r="F13" s="200">
        <v>8102</v>
      </c>
      <c r="G13" s="200">
        <v>8664.0348432055744</v>
      </c>
      <c r="H13" s="201">
        <v>8102</v>
      </c>
    </row>
    <row r="14" spans="1:14" ht="12.75" customHeight="1" x14ac:dyDescent="0.25">
      <c r="C14" s="2"/>
      <c r="D14" s="2"/>
    </row>
    <row r="15" spans="1:14" ht="12.75" customHeight="1" x14ac:dyDescent="0.25">
      <c r="C15" s="2"/>
      <c r="D15" s="2"/>
    </row>
    <row r="16" spans="1:14" ht="12.75" customHeight="1" x14ac:dyDescent="0.25"/>
    <row r="17" spans="9:9" ht="12.75" customHeight="1" x14ac:dyDescent="0.25"/>
    <row r="18" spans="9:9" ht="12.75" customHeight="1" x14ac:dyDescent="0.25">
      <c r="I18"/>
    </row>
    <row r="20" spans="9:9" ht="12.6" customHeight="1" x14ac:dyDescent="0.25"/>
    <row r="21" spans="9:9" ht="12.6" customHeight="1" x14ac:dyDescent="0.25"/>
    <row r="22" spans="9:9" ht="12.6" customHeight="1" x14ac:dyDescent="0.25"/>
    <row r="24" spans="9:9" ht="12.6" customHeight="1" x14ac:dyDescent="0.25"/>
    <row r="26" spans="9:9" ht="12.6" customHeight="1" x14ac:dyDescent="0.25"/>
    <row r="29" spans="9:9" ht="12.6" customHeight="1" x14ac:dyDescent="0.25"/>
    <row r="32" spans="9:9" ht="12.6" customHeight="1" x14ac:dyDescent="0.25"/>
    <row r="35" ht="12.6" customHeight="1" x14ac:dyDescent="0.25"/>
    <row r="45" ht="12.6" customHeight="1" x14ac:dyDescent="0.25"/>
    <row r="46" ht="12.6" customHeight="1" x14ac:dyDescent="0.25"/>
    <row r="47" ht="12.6" customHeight="1" x14ac:dyDescent="0.25"/>
    <row r="49" ht="12.6" customHeight="1" x14ac:dyDescent="0.25"/>
    <row r="51" ht="12.6" customHeight="1" x14ac:dyDescent="0.25"/>
    <row r="54" ht="12.6" customHeight="1" x14ac:dyDescent="0.25"/>
    <row r="57" ht="12.6" customHeight="1" x14ac:dyDescent="0.25"/>
    <row r="60" ht="12.6" customHeight="1" x14ac:dyDescent="0.25"/>
  </sheetData>
  <mergeCells count="4">
    <mergeCell ref="A5:A6"/>
    <mergeCell ref="C5:D5"/>
    <mergeCell ref="E5:F5"/>
    <mergeCell ref="G5:H5"/>
  </mergeCells>
  <phoneticPr fontId="0" type="noConversion"/>
  <pageMargins left="0.76" right="0.33" top="0.37" bottom="0.48" header="0" footer="0"/>
  <pageSetup paperSize="9" firstPageNumber="0" fitToWidth="0" fitToHeight="0" orientation="landscape" r:id="rId1"/>
  <headerFooter alignWithMargins="0"/>
  <webPublishItems count="1">
    <webPublishItem id="1207" divId="KHR03 Kaupungin- ja kunnanjohtajien palkat_1207" sourceType="sheet" destinationFile="C:\Data\Kaupungin- ja kunnanjohtajien palkat väkiluvun mukaan lokakuussa 2003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zoomScaleNormal="100" workbookViewId="0"/>
  </sheetViews>
  <sheetFormatPr defaultRowHeight="13.2" x14ac:dyDescent="0.25"/>
  <cols>
    <col min="1" max="1" width="15.5546875" customWidth="1"/>
    <col min="2" max="2" width="12.33203125" style="72" customWidth="1"/>
    <col min="3" max="3" width="16.88671875" style="72" customWidth="1"/>
    <col min="4" max="4" width="11.6640625" style="72" customWidth="1"/>
    <col min="5" max="5" width="11" style="72" customWidth="1"/>
    <col min="6" max="6" width="11" customWidth="1"/>
  </cols>
  <sheetData>
    <row r="1" spans="1:9" ht="13.8" x14ac:dyDescent="0.25">
      <c r="A1" s="3" t="s">
        <v>111</v>
      </c>
      <c r="B1" s="71"/>
      <c r="C1" s="71"/>
      <c r="D1" s="71"/>
      <c r="E1" s="71"/>
      <c r="F1" s="4"/>
    </row>
    <row r="2" spans="1:9" x14ac:dyDescent="0.25">
      <c r="A2" s="73" t="s">
        <v>110</v>
      </c>
      <c r="B2" s="6"/>
      <c r="C2" s="6"/>
      <c r="D2" s="6"/>
      <c r="E2" s="6"/>
      <c r="F2" s="6"/>
      <c r="I2" s="154" t="s">
        <v>109</v>
      </c>
    </row>
    <row r="3" spans="1:9" x14ac:dyDescent="0.25">
      <c r="C3" s="87"/>
      <c r="D3" s="82"/>
      <c r="I3" s="40"/>
    </row>
    <row r="5" spans="1:9" ht="9" customHeight="1" thickBot="1" x14ac:dyDescent="0.3"/>
    <row r="6" spans="1:9" ht="13.95" customHeight="1" x14ac:dyDescent="0.25">
      <c r="A6" s="276" t="s">
        <v>0</v>
      </c>
      <c r="B6" s="278" t="s">
        <v>12</v>
      </c>
      <c r="C6" s="278"/>
      <c r="D6" s="278"/>
      <c r="E6" s="279"/>
    </row>
    <row r="7" spans="1:9" ht="13.95" customHeight="1" x14ac:dyDescent="0.25">
      <c r="A7" s="277"/>
      <c r="B7" s="140" t="s">
        <v>7</v>
      </c>
      <c r="C7" s="141" t="s">
        <v>13</v>
      </c>
      <c r="D7" s="140" t="s">
        <v>9</v>
      </c>
      <c r="E7" s="142" t="s">
        <v>14</v>
      </c>
    </row>
    <row r="8" spans="1:9" ht="13.95" customHeight="1" x14ac:dyDescent="0.25">
      <c r="A8" s="69" t="s">
        <v>47</v>
      </c>
      <c r="B8" s="146">
        <v>43</v>
      </c>
      <c r="C8" s="146">
        <v>5884.2</v>
      </c>
      <c r="D8" s="146">
        <v>6538</v>
      </c>
      <c r="E8" s="149">
        <v>7318.3999999999987</v>
      </c>
    </row>
    <row r="9" spans="1:9" ht="13.95" customHeight="1" x14ac:dyDescent="0.25">
      <c r="A9" s="69" t="s">
        <v>43</v>
      </c>
      <c r="B9" s="146">
        <v>85</v>
      </c>
      <c r="C9" s="146">
        <v>6685</v>
      </c>
      <c r="D9" s="146">
        <v>7247</v>
      </c>
      <c r="E9" s="149">
        <v>8078.8</v>
      </c>
    </row>
    <row r="10" spans="1:9" ht="13.95" customHeight="1" x14ac:dyDescent="0.25">
      <c r="A10" s="69" t="s">
        <v>44</v>
      </c>
      <c r="B10" s="146">
        <v>69</v>
      </c>
      <c r="C10" s="146">
        <v>7505</v>
      </c>
      <c r="D10" s="196">
        <v>8464</v>
      </c>
      <c r="E10" s="149">
        <v>9495</v>
      </c>
    </row>
    <row r="11" spans="1:9" ht="13.95" customHeight="1" x14ac:dyDescent="0.25">
      <c r="A11" s="69" t="s">
        <v>45</v>
      </c>
      <c r="B11" s="146">
        <v>41</v>
      </c>
      <c r="C11" s="146">
        <v>8941</v>
      </c>
      <c r="D11" s="196">
        <v>9619</v>
      </c>
      <c r="E11" s="149">
        <v>10784</v>
      </c>
    </row>
    <row r="12" spans="1:9" ht="13.95" customHeight="1" x14ac:dyDescent="0.25">
      <c r="A12" s="69" t="s">
        <v>46</v>
      </c>
      <c r="B12" s="146">
        <v>28</v>
      </c>
      <c r="C12" s="153" t="s">
        <v>97</v>
      </c>
      <c r="D12" s="153">
        <v>10715</v>
      </c>
      <c r="E12" s="149" t="s">
        <v>97</v>
      </c>
    </row>
    <row r="13" spans="1:9" ht="13.95" customHeight="1" x14ac:dyDescent="0.25">
      <c r="A13" s="148" t="s">
        <v>95</v>
      </c>
      <c r="B13" s="146">
        <v>21</v>
      </c>
      <c r="C13" s="153" t="s">
        <v>97</v>
      </c>
      <c r="D13" s="153">
        <v>13994.619047619048</v>
      </c>
      <c r="E13" s="149" t="s">
        <v>97</v>
      </c>
    </row>
    <row r="14" spans="1:9" ht="13.95" customHeight="1" thickBot="1" x14ac:dyDescent="0.3">
      <c r="A14" s="150" t="s">
        <v>10</v>
      </c>
      <c r="B14" s="151">
        <v>287</v>
      </c>
      <c r="C14" s="151">
        <v>6546.4</v>
      </c>
      <c r="D14" s="200">
        <v>8102</v>
      </c>
      <c r="E14" s="152">
        <v>11576.199999999999</v>
      </c>
      <c r="I14" s="39"/>
    </row>
    <row r="29" spans="1:8" s="7" customFormat="1" x14ac:dyDescent="0.25">
      <c r="A29"/>
      <c r="B29" s="72"/>
      <c r="C29" s="72"/>
      <c r="D29" s="72"/>
      <c r="E29" s="72"/>
      <c r="F29"/>
      <c r="G29"/>
      <c r="H29"/>
    </row>
    <row r="30" spans="1:8" s="7" customFormat="1" x14ac:dyDescent="0.25">
      <c r="A30"/>
      <c r="B30" s="72"/>
      <c r="C30" s="72"/>
      <c r="D30" s="72"/>
      <c r="E30" s="72"/>
      <c r="F30"/>
      <c r="G30"/>
      <c r="H30"/>
    </row>
    <row r="31" spans="1:8" s="7" customFormat="1" x14ac:dyDescent="0.25">
      <c r="A31"/>
      <c r="B31" s="72"/>
      <c r="C31" s="72"/>
      <c r="D31" s="72"/>
      <c r="E31" s="72"/>
      <c r="F31"/>
      <c r="G31"/>
      <c r="H31"/>
    </row>
    <row r="37" spans="7:8" x14ac:dyDescent="0.25">
      <c r="G37" s="7"/>
      <c r="H37" s="7"/>
    </row>
    <row r="38" spans="7:8" x14ac:dyDescent="0.25">
      <c r="G38" s="7"/>
      <c r="H38" s="7"/>
    </row>
    <row r="39" spans="7:8" x14ac:dyDescent="0.25">
      <c r="G39" s="7"/>
      <c r="H39" s="7"/>
    </row>
  </sheetData>
  <mergeCells count="2">
    <mergeCell ref="A6:A7"/>
    <mergeCell ref="B6:E6"/>
  </mergeCells>
  <phoneticPr fontId="0" type="noConversion"/>
  <pageMargins left="0.75" right="0.75" top="0.41" bottom="0.35" header="0" footer="0"/>
  <pageSetup paperSize="9" firstPageNumber="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zoomScaleNormal="100" workbookViewId="0"/>
  </sheetViews>
  <sheetFormatPr defaultRowHeight="13.2" x14ac:dyDescent="0.25"/>
  <cols>
    <col min="1" max="1" width="33.109375" customWidth="1"/>
    <col min="9" max="9" width="9.109375" bestFit="1" customWidth="1"/>
  </cols>
  <sheetData>
    <row r="1" spans="1:9" ht="13.8" x14ac:dyDescent="0.25">
      <c r="A1" s="3" t="s">
        <v>112</v>
      </c>
      <c r="B1" s="3"/>
      <c r="C1" s="3"/>
      <c r="D1" s="3"/>
    </row>
    <row r="2" spans="1:9" x14ac:dyDescent="0.25">
      <c r="A2" s="70" t="s">
        <v>110</v>
      </c>
      <c r="I2" s="246">
        <v>45334</v>
      </c>
    </row>
    <row r="3" spans="1:9" x14ac:dyDescent="0.25">
      <c r="A3" s="202"/>
    </row>
    <row r="4" spans="1:9" ht="13.8" thickBot="1" x14ac:dyDescent="0.3">
      <c r="A4" s="110"/>
      <c r="B4" s="110"/>
      <c r="C4" s="110"/>
    </row>
    <row r="5" spans="1:9" x14ac:dyDescent="0.25">
      <c r="A5" s="42"/>
      <c r="B5" s="280" t="s">
        <v>10</v>
      </c>
      <c r="C5" s="281"/>
      <c r="D5" s="5"/>
    </row>
    <row r="6" spans="1:9" x14ac:dyDescent="0.25">
      <c r="A6" s="42"/>
      <c r="B6" s="10" t="s">
        <v>18</v>
      </c>
      <c r="C6" s="47" t="s">
        <v>8</v>
      </c>
      <c r="D6" s="5"/>
    </row>
    <row r="7" spans="1:9" s="25" customFormat="1" x14ac:dyDescent="0.25">
      <c r="A7" s="51" t="s">
        <v>16</v>
      </c>
      <c r="B7" s="23">
        <v>289</v>
      </c>
      <c r="C7" s="52">
        <v>8479.0278745644591</v>
      </c>
      <c r="D7" s="24"/>
    </row>
    <row r="8" spans="1:9" s="25" customFormat="1" x14ac:dyDescent="0.25">
      <c r="A8" s="48" t="s">
        <v>42</v>
      </c>
      <c r="B8" s="23">
        <v>289</v>
      </c>
      <c r="C8" s="43">
        <v>97.7979094076655</v>
      </c>
      <c r="D8" s="24"/>
    </row>
    <row r="9" spans="1:9" s="25" customFormat="1" x14ac:dyDescent="0.25">
      <c r="A9" s="48" t="s">
        <v>31</v>
      </c>
      <c r="B9" s="23">
        <v>289</v>
      </c>
      <c r="C9" s="43">
        <v>18</v>
      </c>
      <c r="D9" s="24"/>
    </row>
    <row r="10" spans="1:9" s="25" customFormat="1" x14ac:dyDescent="0.25">
      <c r="A10" s="48" t="s">
        <v>32</v>
      </c>
      <c r="B10" s="23">
        <v>289</v>
      </c>
      <c r="C10" s="204">
        <v>7.4250871080139369</v>
      </c>
      <c r="D10" s="24"/>
    </row>
    <row r="11" spans="1:9" s="25" customFormat="1" x14ac:dyDescent="0.25">
      <c r="A11" s="48" t="s">
        <v>33</v>
      </c>
      <c r="B11" s="23">
        <v>289</v>
      </c>
      <c r="C11" s="204">
        <v>8602</v>
      </c>
      <c r="D11" s="24"/>
      <c r="E11" s="155"/>
    </row>
    <row r="12" spans="1:9" s="25" customFormat="1" x14ac:dyDescent="0.25">
      <c r="A12" s="48" t="s">
        <v>34</v>
      </c>
      <c r="B12" s="23">
        <v>289</v>
      </c>
      <c r="C12" s="204">
        <v>0</v>
      </c>
      <c r="D12" s="24"/>
    </row>
    <row r="13" spans="1:9" s="25" customFormat="1" x14ac:dyDescent="0.25">
      <c r="A13" s="48" t="s">
        <v>35</v>
      </c>
      <c r="B13" s="23">
        <v>289</v>
      </c>
      <c r="C13" s="43">
        <v>51.930313588850176</v>
      </c>
      <c r="D13" s="24"/>
    </row>
    <row r="14" spans="1:9" s="25" customFormat="1" x14ac:dyDescent="0.25">
      <c r="A14" s="49" t="s">
        <v>36</v>
      </c>
      <c r="B14" s="88">
        <v>289</v>
      </c>
      <c r="C14" s="44">
        <v>8664.0348432055744</v>
      </c>
      <c r="D14" s="24"/>
    </row>
    <row r="15" spans="1:9" s="25" customFormat="1" x14ac:dyDescent="0.25">
      <c r="A15" s="48" t="s">
        <v>37</v>
      </c>
      <c r="B15" s="23">
        <v>289</v>
      </c>
      <c r="C15" s="43">
        <v>0</v>
      </c>
      <c r="D15" s="24"/>
    </row>
    <row r="16" spans="1:9" s="22" customFormat="1" ht="13.2" customHeight="1" x14ac:dyDescent="0.25">
      <c r="A16" s="49" t="s">
        <v>2</v>
      </c>
      <c r="B16" s="88">
        <v>289</v>
      </c>
      <c r="C16" s="44">
        <v>8664.0348432055744</v>
      </c>
      <c r="D16" s="21"/>
    </row>
    <row r="17" spans="1:7" s="22" customFormat="1" ht="13.8" thickBot="1" x14ac:dyDescent="0.3">
      <c r="A17" s="50" t="s">
        <v>41</v>
      </c>
      <c r="B17" s="235">
        <v>289</v>
      </c>
      <c r="C17" s="45">
        <v>8731.5783972125428</v>
      </c>
      <c r="D17" s="21"/>
    </row>
    <row r="19" spans="1:7" x14ac:dyDescent="0.25">
      <c r="A19" s="202" t="s">
        <v>125</v>
      </c>
      <c r="B19" s="203"/>
      <c r="C19" s="203"/>
      <c r="D19" s="203"/>
      <c r="E19" s="203"/>
      <c r="F19" s="203"/>
      <c r="G19" s="67"/>
    </row>
    <row r="20" spans="1:7" x14ac:dyDescent="0.25">
      <c r="A20" s="25"/>
    </row>
  </sheetData>
  <mergeCells count="1">
    <mergeCell ref="B5:C5"/>
  </mergeCells>
  <phoneticPr fontId="7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4"/>
  <sheetViews>
    <sheetView zoomScaleNormal="100" workbookViewId="0">
      <selection activeCell="E20" sqref="E20"/>
    </sheetView>
  </sheetViews>
  <sheetFormatPr defaultRowHeight="13.2" x14ac:dyDescent="0.25"/>
  <cols>
    <col min="1" max="1" width="17.109375" customWidth="1"/>
    <col min="2" max="2" width="10.33203125" customWidth="1"/>
    <col min="3" max="5" width="16.77734375" customWidth="1"/>
    <col min="7" max="7" width="15" bestFit="1" customWidth="1"/>
    <col min="10" max="10" width="9.109375" bestFit="1" customWidth="1"/>
  </cols>
  <sheetData>
    <row r="1" spans="1:10" ht="13.8" x14ac:dyDescent="0.25">
      <c r="A1" s="3" t="s">
        <v>114</v>
      </c>
      <c r="B1" s="53"/>
      <c r="C1" s="53"/>
      <c r="D1" s="53"/>
      <c r="E1" s="53"/>
    </row>
    <row r="2" spans="1:10" x14ac:dyDescent="0.25">
      <c r="A2" s="70" t="s">
        <v>113</v>
      </c>
      <c r="B2" s="1"/>
      <c r="C2" s="1"/>
      <c r="D2" s="1"/>
      <c r="E2" s="1"/>
      <c r="J2" s="246">
        <v>45334</v>
      </c>
    </row>
    <row r="4" spans="1:10" ht="13.8" thickBot="1" x14ac:dyDescent="0.3"/>
    <row r="5" spans="1:10" ht="26.4" x14ac:dyDescent="0.25">
      <c r="A5" s="282" t="s">
        <v>0</v>
      </c>
      <c r="B5" s="242" t="s">
        <v>7</v>
      </c>
      <c r="C5" s="89" t="s">
        <v>16</v>
      </c>
      <c r="D5" s="89" t="s">
        <v>12</v>
      </c>
      <c r="E5" s="90" t="s">
        <v>2</v>
      </c>
    </row>
    <row r="6" spans="1:10" x14ac:dyDescent="0.25">
      <c r="A6" s="283"/>
      <c r="B6" s="243" t="s">
        <v>3</v>
      </c>
      <c r="C6" s="111" t="s">
        <v>15</v>
      </c>
      <c r="D6" s="111" t="s">
        <v>15</v>
      </c>
      <c r="E6" s="112" t="s">
        <v>15</v>
      </c>
    </row>
    <row r="7" spans="1:10" x14ac:dyDescent="0.25">
      <c r="A7" s="109" t="s">
        <v>47</v>
      </c>
      <c r="B7" s="244">
        <v>43</v>
      </c>
      <c r="C7" s="156">
        <v>3.9232558949550356E-2</v>
      </c>
      <c r="D7" s="156">
        <v>4.5593781342794702E-2</v>
      </c>
      <c r="E7" s="157">
        <v>4.5593781342794702E-2</v>
      </c>
      <c r="F7" s="64"/>
      <c r="G7" s="145"/>
    </row>
    <row r="8" spans="1:10" x14ac:dyDescent="0.25">
      <c r="A8" s="114" t="s">
        <v>43</v>
      </c>
      <c r="B8" s="244">
        <v>85</v>
      </c>
      <c r="C8" s="156">
        <v>3.4277021644626454E-2</v>
      </c>
      <c r="D8" s="156">
        <v>3.5774673751806874E-2</v>
      </c>
      <c r="E8" s="157">
        <v>3.5774673751806874E-2</v>
      </c>
      <c r="F8" s="64"/>
    </row>
    <row r="9" spans="1:10" ht="12.75" customHeight="1" x14ac:dyDescent="0.25">
      <c r="A9" s="113" t="s">
        <v>44</v>
      </c>
      <c r="B9" s="244">
        <v>69</v>
      </c>
      <c r="C9" s="156">
        <v>3.4682804649454807E-2</v>
      </c>
      <c r="D9" s="156">
        <v>3.8511781356736219E-2</v>
      </c>
      <c r="E9" s="157">
        <v>3.8511781356736219E-2</v>
      </c>
      <c r="F9" s="64"/>
      <c r="G9" s="158"/>
    </row>
    <row r="10" spans="1:10" ht="12.75" customHeight="1" x14ac:dyDescent="0.25">
      <c r="A10" s="113" t="s">
        <v>45</v>
      </c>
      <c r="B10" s="244">
        <v>41</v>
      </c>
      <c r="C10" s="156">
        <v>3.3475564030169332E-2</v>
      </c>
      <c r="D10" s="156">
        <v>3.2611392001199259E-2</v>
      </c>
      <c r="E10" s="157">
        <v>3.2611392001199259E-2</v>
      </c>
      <c r="F10" s="64"/>
    </row>
    <row r="11" spans="1:10" x14ac:dyDescent="0.25">
      <c r="A11" s="109" t="s">
        <v>46</v>
      </c>
      <c r="B11" s="244">
        <v>28</v>
      </c>
      <c r="C11" s="156">
        <v>4.3308343766171625E-2</v>
      </c>
      <c r="D11" s="156">
        <v>3.5329269926487494E-2</v>
      </c>
      <c r="E11" s="157">
        <v>3.5329269926487494E-2</v>
      </c>
      <c r="F11" s="64"/>
    </row>
    <row r="12" spans="1:10" ht="13.8" thickBot="1" x14ac:dyDescent="0.3">
      <c r="A12" s="135" t="s">
        <v>6</v>
      </c>
      <c r="B12" s="236">
        <v>21</v>
      </c>
      <c r="C12" s="237">
        <v>3.1433223693507061E-2</v>
      </c>
      <c r="D12" s="238">
        <v>1.9632963190771936E-2</v>
      </c>
      <c r="E12" s="245">
        <v>1.9632963190771936E-2</v>
      </c>
      <c r="F12" s="64"/>
    </row>
    <row r="13" spans="1:10" ht="13.8" thickBot="1" x14ac:dyDescent="0.3">
      <c r="A13" s="115" t="s">
        <v>10</v>
      </c>
      <c r="B13" s="239">
        <v>287</v>
      </c>
      <c r="C13" s="240">
        <v>3.2305827838502374E-2</v>
      </c>
      <c r="D13" s="240">
        <v>3.1759553791100896E-2</v>
      </c>
      <c r="E13" s="241">
        <v>3.1759553791100896E-2</v>
      </c>
      <c r="F13" s="64"/>
    </row>
    <row r="14" spans="1:10" x14ac:dyDescent="0.25">
      <c r="F14" s="64"/>
    </row>
  </sheetData>
  <mergeCells count="1">
    <mergeCell ref="A5:A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8"/>
  <sheetViews>
    <sheetView workbookViewId="0"/>
  </sheetViews>
  <sheetFormatPr defaultColWidth="9.109375" defaultRowHeight="13.2" x14ac:dyDescent="0.25"/>
  <cols>
    <col min="1" max="1" width="11" style="13" customWidth="1"/>
    <col min="2" max="2" width="18.109375" style="13" customWidth="1"/>
    <col min="3" max="3" width="18.5546875" style="13" customWidth="1"/>
    <col min="4" max="5" width="9.109375" style="13"/>
    <col min="6" max="6" width="17.33203125" style="13" customWidth="1"/>
    <col min="7" max="7" width="17" style="13" bestFit="1" customWidth="1"/>
    <col min="8" max="9" width="9.109375" style="13"/>
    <col min="10" max="10" width="17.88671875" style="13" customWidth="1"/>
    <col min="11" max="11" width="16.6640625" style="13" customWidth="1"/>
    <col min="12" max="12" width="9.109375" style="13"/>
    <col min="13" max="13" width="17.5546875" style="13" customWidth="1"/>
    <col min="14" max="14" width="12.6640625" style="13" customWidth="1"/>
    <col min="15" max="16" width="18.33203125" style="13" customWidth="1"/>
    <col min="17" max="16384" width="9.109375" style="13"/>
  </cols>
  <sheetData>
    <row r="1" spans="1:18" ht="13.8" x14ac:dyDescent="0.25">
      <c r="A1" s="74" t="s">
        <v>124</v>
      </c>
      <c r="L1" s="1"/>
      <c r="M1" s="1"/>
      <c r="N1" s="147"/>
      <c r="O1" s="147" t="s">
        <v>109</v>
      </c>
      <c r="P1" s="1"/>
      <c r="Q1" s="1"/>
      <c r="R1" s="1"/>
    </row>
    <row r="2" spans="1:18" x14ac:dyDescent="0.25">
      <c r="A2" s="13" t="s">
        <v>110</v>
      </c>
      <c r="L2" s="1"/>
      <c r="M2" s="1"/>
      <c r="N2" s="1"/>
      <c r="O2" s="1"/>
      <c r="P2" s="1"/>
      <c r="Q2" s="1"/>
    </row>
    <row r="3" spans="1:18" x14ac:dyDescent="0.25">
      <c r="L3" s="1"/>
      <c r="M3" s="1"/>
      <c r="N3" s="1"/>
      <c r="O3" s="1"/>
      <c r="P3" s="1"/>
      <c r="Q3" s="1"/>
    </row>
    <row r="4" spans="1:18" x14ac:dyDescent="0.25">
      <c r="A4" s="14" t="s">
        <v>101</v>
      </c>
      <c r="E4" s="14" t="s">
        <v>26</v>
      </c>
      <c r="I4" s="14" t="s">
        <v>99</v>
      </c>
    </row>
    <row r="5" spans="1:18" s="16" customFormat="1" ht="39.6" x14ac:dyDescent="0.25">
      <c r="A5" s="15" t="s">
        <v>27</v>
      </c>
      <c r="B5" s="15" t="s">
        <v>98</v>
      </c>
      <c r="C5" s="15" t="s">
        <v>28</v>
      </c>
      <c r="E5" s="15"/>
      <c r="F5" s="15" t="s">
        <v>98</v>
      </c>
      <c r="G5" s="15" t="s">
        <v>28</v>
      </c>
      <c r="I5" s="15" t="s">
        <v>27</v>
      </c>
      <c r="J5" s="15" t="s">
        <v>98</v>
      </c>
      <c r="K5" s="15" t="s">
        <v>28</v>
      </c>
      <c r="M5" s="15" t="s">
        <v>98</v>
      </c>
      <c r="N5" s="15" t="s">
        <v>28</v>
      </c>
    </row>
    <row r="6" spans="1:18" x14ac:dyDescent="0.25">
      <c r="A6" s="13">
        <v>2003</v>
      </c>
      <c r="B6" s="17">
        <v>5013.7157280487781</v>
      </c>
      <c r="C6" s="17">
        <v>2205</v>
      </c>
      <c r="E6" s="13">
        <v>2003</v>
      </c>
      <c r="F6" s="18"/>
      <c r="G6" s="18"/>
      <c r="I6" s="13">
        <v>2003</v>
      </c>
      <c r="J6" s="33">
        <f t="shared" ref="J6:J22" si="0">B6/$B$6*100</f>
        <v>100</v>
      </c>
      <c r="K6" s="33">
        <f>C6/$C$6*100</f>
        <v>100</v>
      </c>
      <c r="M6" s="33">
        <f>J6/K6*100</f>
        <v>100</v>
      </c>
      <c r="N6" s="33">
        <f t="shared" ref="N6:N23" si="1">K6/K6*100</f>
        <v>100</v>
      </c>
    </row>
    <row r="7" spans="1:18" x14ac:dyDescent="0.25">
      <c r="A7" s="13">
        <v>2004</v>
      </c>
      <c r="B7" s="17">
        <v>5215.2140355329957</v>
      </c>
      <c r="C7" s="17">
        <v>2297</v>
      </c>
      <c r="E7" s="13">
        <v>2004</v>
      </c>
      <c r="F7" s="19">
        <f t="shared" ref="F7:F22" si="2">(B7-B6)/B6</f>
        <v>4.0189416076574412E-2</v>
      </c>
      <c r="G7" s="19">
        <f t="shared" ref="G7:G22" si="3">(C7-C6)/C6</f>
        <v>4.1723356009070296E-2</v>
      </c>
      <c r="I7" s="13">
        <v>2004</v>
      </c>
      <c r="J7" s="33">
        <f>B7/$B$6*100</f>
        <v>104.01894160765744</v>
      </c>
      <c r="K7" s="33">
        <f t="shared" ref="K7:K23" si="4">C7/$C$6*100</f>
        <v>104.17233560090705</v>
      </c>
      <c r="M7" s="33">
        <f>J7/K7*100</f>
        <v>99.852749780097781</v>
      </c>
      <c r="N7" s="33">
        <f t="shared" si="1"/>
        <v>100</v>
      </c>
    </row>
    <row r="8" spans="1:18" x14ac:dyDescent="0.25">
      <c r="A8" s="13">
        <v>2005</v>
      </c>
      <c r="B8" s="17">
        <v>5490.1897088772848</v>
      </c>
      <c r="C8" s="17">
        <v>2407</v>
      </c>
      <c r="E8" s="13">
        <v>2005</v>
      </c>
      <c r="F8" s="19">
        <f t="shared" si="2"/>
        <v>5.2725673667617094E-2</v>
      </c>
      <c r="G8" s="19">
        <f t="shared" si="3"/>
        <v>4.7888550282977796E-2</v>
      </c>
      <c r="I8" s="13">
        <v>2005</v>
      </c>
      <c r="J8" s="33">
        <f>B8/$B$6*100</f>
        <v>109.50341037811371</v>
      </c>
      <c r="K8" s="33">
        <f t="shared" si="4"/>
        <v>109.16099773242631</v>
      </c>
      <c r="M8" s="33">
        <f t="shared" ref="M8:M21" si="5">J8/K8*100</f>
        <v>100.31367672776932</v>
      </c>
      <c r="N8" s="33">
        <f t="shared" si="1"/>
        <v>100</v>
      </c>
    </row>
    <row r="9" spans="1:18" x14ac:dyDescent="0.25">
      <c r="A9" s="13">
        <v>2006</v>
      </c>
      <c r="B9" s="17">
        <v>5696.5194974489814</v>
      </c>
      <c r="C9" s="17">
        <v>2482</v>
      </c>
      <c r="E9" s="13">
        <v>2006</v>
      </c>
      <c r="F9" s="19">
        <f t="shared" si="2"/>
        <v>3.7581540805060799E-2</v>
      </c>
      <c r="G9" s="19">
        <f t="shared" si="3"/>
        <v>3.115911923556294E-2</v>
      </c>
      <c r="I9" s="13">
        <v>2006</v>
      </c>
      <c r="J9" s="33">
        <f>B9/$B$6*100</f>
        <v>113.6187172635321</v>
      </c>
      <c r="K9" s="33">
        <f t="shared" si="4"/>
        <v>112.56235827664398</v>
      </c>
      <c r="M9" s="33">
        <f t="shared" si="5"/>
        <v>100.93846557860127</v>
      </c>
      <c r="N9" s="33">
        <f t="shared" si="1"/>
        <v>100</v>
      </c>
    </row>
    <row r="10" spans="1:18" x14ac:dyDescent="0.25">
      <c r="A10" s="13">
        <v>2007</v>
      </c>
      <c r="B10" s="17">
        <v>6050.2323962402143</v>
      </c>
      <c r="C10" s="26">
        <v>2572.5500000000002</v>
      </c>
      <c r="E10" s="13">
        <v>2007</v>
      </c>
      <c r="F10" s="19">
        <f t="shared" si="2"/>
        <v>6.2092809293399734E-2</v>
      </c>
      <c r="G10" s="19">
        <f t="shared" si="3"/>
        <v>3.6482675261885651E-2</v>
      </c>
      <c r="I10" s="13">
        <v>2007</v>
      </c>
      <c r="J10" s="33">
        <f t="shared" si="0"/>
        <v>120.67362260673731</v>
      </c>
      <c r="K10" s="33">
        <f t="shared" si="4"/>
        <v>116.66893424036282</v>
      </c>
      <c r="M10" s="33">
        <f t="shared" si="5"/>
        <v>103.43252331261034</v>
      </c>
      <c r="N10" s="33">
        <f>K10/K10*100</f>
        <v>100</v>
      </c>
    </row>
    <row r="11" spans="1:18" x14ac:dyDescent="0.25">
      <c r="A11" s="13">
        <v>2008</v>
      </c>
      <c r="B11" s="17">
        <v>6258.2753443271749</v>
      </c>
      <c r="C11" s="26">
        <v>2717</v>
      </c>
      <c r="E11" s="13">
        <v>2008</v>
      </c>
      <c r="F11" s="19">
        <f t="shared" si="2"/>
        <v>3.4385943293061674E-2</v>
      </c>
      <c r="G11" s="19">
        <f t="shared" si="3"/>
        <v>5.6150512137762065E-2</v>
      </c>
      <c r="I11" s="13">
        <v>2008</v>
      </c>
      <c r="J11" s="33">
        <f t="shared" si="0"/>
        <v>124.82309895066091</v>
      </c>
      <c r="K11" s="33">
        <f t="shared" si="4"/>
        <v>123.21995464852608</v>
      </c>
      <c r="M11" s="33">
        <f t="shared" si="5"/>
        <v>101.3010427626821</v>
      </c>
      <c r="N11" s="33">
        <f t="shared" si="1"/>
        <v>100</v>
      </c>
    </row>
    <row r="12" spans="1:18" x14ac:dyDescent="0.25">
      <c r="A12" s="13">
        <v>2009</v>
      </c>
      <c r="B12" s="17">
        <v>6727.6455872483202</v>
      </c>
      <c r="C12" s="26">
        <v>2802</v>
      </c>
      <c r="E12" s="13">
        <v>2009</v>
      </c>
      <c r="F12" s="19">
        <f t="shared" si="2"/>
        <v>7.4999934821756736E-2</v>
      </c>
      <c r="G12" s="19">
        <f t="shared" si="3"/>
        <v>3.1284504968715494E-2</v>
      </c>
      <c r="I12" s="13">
        <v>2009</v>
      </c>
      <c r="J12" s="33">
        <f t="shared" si="0"/>
        <v>134.18482323621015</v>
      </c>
      <c r="K12" s="33">
        <f t="shared" si="4"/>
        <v>127.07482993197279</v>
      </c>
      <c r="M12" s="33">
        <f t="shared" si="5"/>
        <v>105.59512321050799</v>
      </c>
      <c r="N12" s="33">
        <f t="shared" si="1"/>
        <v>100</v>
      </c>
    </row>
    <row r="13" spans="1:18" x14ac:dyDescent="0.25">
      <c r="A13" s="13">
        <v>2010</v>
      </c>
      <c r="B13" s="30">
        <v>6918.407774193548</v>
      </c>
      <c r="C13" s="26">
        <v>2867</v>
      </c>
      <c r="E13" s="13">
        <v>2010</v>
      </c>
      <c r="F13" s="19">
        <f t="shared" si="2"/>
        <v>2.835496972474312E-2</v>
      </c>
      <c r="G13" s="19">
        <f t="shared" si="3"/>
        <v>2.3197715917201999E-2</v>
      </c>
      <c r="I13" s="13">
        <v>2010</v>
      </c>
      <c r="J13" s="33">
        <f t="shared" si="0"/>
        <v>137.98962983659291</v>
      </c>
      <c r="K13" s="33">
        <f t="shared" si="4"/>
        <v>130.02267573696145</v>
      </c>
      <c r="M13" s="33">
        <f t="shared" si="5"/>
        <v>106.12735744321151</v>
      </c>
      <c r="N13" s="33">
        <f t="shared" si="1"/>
        <v>100</v>
      </c>
    </row>
    <row r="14" spans="1:18" x14ac:dyDescent="0.25">
      <c r="A14" s="13">
        <v>2011</v>
      </c>
      <c r="B14" s="17">
        <v>7071.8215887850474</v>
      </c>
      <c r="C14" s="17">
        <v>2942</v>
      </c>
      <c r="E14" s="13">
        <v>2011</v>
      </c>
      <c r="F14" s="31">
        <f t="shared" si="2"/>
        <v>2.2174728578987567E-2</v>
      </c>
      <c r="G14" s="31">
        <f t="shared" si="3"/>
        <v>2.6159748866410884E-2</v>
      </c>
      <c r="I14" s="13">
        <v>2011</v>
      </c>
      <c r="J14" s="33">
        <f t="shared" si="0"/>
        <v>141.04951242493431</v>
      </c>
      <c r="K14" s="33">
        <f t="shared" si="4"/>
        <v>133.42403628117913</v>
      </c>
      <c r="M14" s="33">
        <f>J14/K14*100</f>
        <v>105.71521920359626</v>
      </c>
      <c r="N14" s="33">
        <f t="shared" si="1"/>
        <v>100</v>
      </c>
    </row>
    <row r="15" spans="1:18" x14ac:dyDescent="0.25">
      <c r="A15" s="13">
        <v>2012</v>
      </c>
      <c r="B15" s="17">
        <v>7355.6230232558119</v>
      </c>
      <c r="C15" s="17">
        <v>3015</v>
      </c>
      <c r="E15" s="13">
        <v>2012</v>
      </c>
      <c r="F15" s="31">
        <f t="shared" si="2"/>
        <v>4.0131305761564338E-2</v>
      </c>
      <c r="G15" s="31">
        <f t="shared" si="3"/>
        <v>2.4813052345343305E-2</v>
      </c>
      <c r="I15" s="13">
        <v>2012</v>
      </c>
      <c r="J15" s="33">
        <f t="shared" si="0"/>
        <v>146.71001353557892</v>
      </c>
      <c r="K15" s="33">
        <f t="shared" si="4"/>
        <v>136.73469387755102</v>
      </c>
      <c r="M15" s="33">
        <f t="shared" si="5"/>
        <v>107.29538303348309</v>
      </c>
      <c r="N15" s="33">
        <f t="shared" si="1"/>
        <v>100</v>
      </c>
    </row>
    <row r="16" spans="1:18" x14ac:dyDescent="0.25">
      <c r="A16" s="13">
        <v>2013</v>
      </c>
      <c r="B16" s="17">
        <v>7496.3256418918909</v>
      </c>
      <c r="C16" s="17">
        <v>3078</v>
      </c>
      <c r="E16" s="13">
        <v>2013</v>
      </c>
      <c r="F16" s="31">
        <f t="shared" si="2"/>
        <v>1.9128579345519526E-2</v>
      </c>
      <c r="G16" s="31">
        <f t="shared" si="3"/>
        <v>2.0895522388059702E-2</v>
      </c>
      <c r="I16" s="13">
        <v>2013</v>
      </c>
      <c r="J16" s="33">
        <f t="shared" si="0"/>
        <v>149.51636767027651</v>
      </c>
      <c r="K16" s="33">
        <f t="shared" si="4"/>
        <v>139.59183673469389</v>
      </c>
      <c r="M16" s="33">
        <f t="shared" si="5"/>
        <v>107.10967859420393</v>
      </c>
      <c r="N16" s="33">
        <f t="shared" si="1"/>
        <v>100</v>
      </c>
    </row>
    <row r="17" spans="1:14" x14ac:dyDescent="0.25">
      <c r="A17" s="13">
        <v>2014</v>
      </c>
      <c r="B17" s="17">
        <v>7548.025650684931</v>
      </c>
      <c r="C17" s="17">
        <v>3097</v>
      </c>
      <c r="E17" s="13">
        <v>2014</v>
      </c>
      <c r="F17" s="31">
        <f t="shared" si="2"/>
        <v>6.8967133049988791E-3</v>
      </c>
      <c r="G17" s="31">
        <f t="shared" si="3"/>
        <v>6.1728395061728392E-3</v>
      </c>
      <c r="I17" s="13">
        <v>2014</v>
      </c>
      <c r="J17" s="33">
        <f>B17/$B$6*100</f>
        <v>150.54753919250319</v>
      </c>
      <c r="K17" s="33">
        <f t="shared" si="4"/>
        <v>140.45351473922904</v>
      </c>
      <c r="M17" s="33">
        <f t="shared" si="5"/>
        <v>107.18673681610254</v>
      </c>
      <c r="N17" s="33">
        <f t="shared" si="1"/>
        <v>100</v>
      </c>
    </row>
    <row r="18" spans="1:14" x14ac:dyDescent="0.25">
      <c r="A18" s="13">
        <v>2015</v>
      </c>
      <c r="B18" s="17">
        <v>7640.5229473684203</v>
      </c>
      <c r="C18" s="17">
        <v>3112</v>
      </c>
      <c r="E18" s="13">
        <v>2015</v>
      </c>
      <c r="F18" s="31">
        <f t="shared" si="2"/>
        <v>1.2254502165754548E-2</v>
      </c>
      <c r="G18" s="31">
        <f t="shared" si="3"/>
        <v>4.8433968356474009E-3</v>
      </c>
      <c r="I18" s="13">
        <v>2015</v>
      </c>
      <c r="J18" s="33">
        <f>B18/$B$6*100</f>
        <v>152.39242433758673</v>
      </c>
      <c r="K18" s="33">
        <f t="shared" si="4"/>
        <v>141.13378684807256</v>
      </c>
      <c r="M18" s="33">
        <f t="shared" si="5"/>
        <v>107.97728009780808</v>
      </c>
      <c r="N18" s="33">
        <f>K18/K18*100</f>
        <v>100</v>
      </c>
    </row>
    <row r="19" spans="1:14" x14ac:dyDescent="0.25">
      <c r="A19" s="13">
        <v>2016</v>
      </c>
      <c r="B19" s="17">
        <v>7698.5787625418088</v>
      </c>
      <c r="C19" s="17">
        <v>3129</v>
      </c>
      <c r="E19" s="13">
        <v>2016</v>
      </c>
      <c r="F19" s="31">
        <f t="shared" si="2"/>
        <v>7.5984085871222112E-3</v>
      </c>
      <c r="G19" s="31">
        <f t="shared" si="3"/>
        <v>5.462724935732648E-3</v>
      </c>
      <c r="I19" s="13">
        <v>2016</v>
      </c>
      <c r="J19" s="33">
        <f t="shared" si="0"/>
        <v>153.55036424328583</v>
      </c>
      <c r="K19" s="33">
        <f t="shared" si="4"/>
        <v>141.9047619047619</v>
      </c>
      <c r="M19" s="33">
        <f t="shared" si="5"/>
        <v>108.20663252043632</v>
      </c>
      <c r="N19" s="33">
        <f t="shared" si="1"/>
        <v>100</v>
      </c>
    </row>
    <row r="20" spans="1:14" x14ac:dyDescent="0.25">
      <c r="A20" s="13">
        <v>2017</v>
      </c>
      <c r="B20" s="17">
        <v>7773.2650694444428</v>
      </c>
      <c r="C20" s="17">
        <v>3139</v>
      </c>
      <c r="E20" s="13">
        <v>2017</v>
      </c>
      <c r="F20" s="31">
        <f t="shared" si="2"/>
        <v>9.7013110089913673E-3</v>
      </c>
      <c r="G20" s="31">
        <f t="shared" si="3"/>
        <v>3.1959092361776927E-3</v>
      </c>
      <c r="I20" s="13">
        <v>2017</v>
      </c>
      <c r="J20" s="33">
        <f t="shared" si="0"/>
        <v>155.04000408235385</v>
      </c>
      <c r="K20" s="33">
        <f t="shared" si="4"/>
        <v>142.35827664399093</v>
      </c>
      <c r="M20" s="33">
        <f t="shared" si="5"/>
        <v>108.9083176175821</v>
      </c>
      <c r="N20" s="33">
        <f t="shared" si="1"/>
        <v>100</v>
      </c>
    </row>
    <row r="21" spans="1:14" x14ac:dyDescent="0.25">
      <c r="A21" s="13">
        <v>2018</v>
      </c>
      <c r="B21" s="17">
        <v>7920.145120274914</v>
      </c>
      <c r="C21" s="17">
        <v>3207</v>
      </c>
      <c r="E21" s="13">
        <v>2018</v>
      </c>
      <c r="F21" s="31">
        <f t="shared" si="2"/>
        <v>1.8895541258181839E-2</v>
      </c>
      <c r="G21" s="31">
        <f t="shared" si="3"/>
        <v>2.166294998407136E-2</v>
      </c>
      <c r="I21" s="13">
        <v>2018</v>
      </c>
      <c r="J21" s="33">
        <f t="shared" si="0"/>
        <v>157.96956887616065</v>
      </c>
      <c r="K21" s="33">
        <f t="shared" si="4"/>
        <v>145.44217687074828</v>
      </c>
      <c r="M21" s="33">
        <f t="shared" si="5"/>
        <v>108.61331442841731</v>
      </c>
      <c r="N21" s="33">
        <f t="shared" si="1"/>
        <v>100</v>
      </c>
    </row>
    <row r="22" spans="1:14" x14ac:dyDescent="0.25">
      <c r="A22" s="13">
        <v>2019</v>
      </c>
      <c r="B22" s="17">
        <v>8088.0427046263349</v>
      </c>
      <c r="C22" s="17">
        <v>3287.5355077583276</v>
      </c>
      <c r="E22" s="13">
        <v>2019</v>
      </c>
      <c r="F22" s="31">
        <f t="shared" si="2"/>
        <v>2.11988015120603E-2</v>
      </c>
      <c r="G22" s="31">
        <f t="shared" si="3"/>
        <v>2.5112412771539645E-2</v>
      </c>
      <c r="I22" s="13">
        <v>2019</v>
      </c>
      <c r="J22" s="33">
        <f t="shared" si="0"/>
        <v>161.31833441171213</v>
      </c>
      <c r="K22" s="33">
        <f t="shared" si="4"/>
        <v>149.09458085071782</v>
      </c>
      <c r="M22" s="33">
        <f>J22/K22*100</f>
        <v>108.19865718206985</v>
      </c>
      <c r="N22" s="33">
        <f t="shared" si="1"/>
        <v>100</v>
      </c>
    </row>
    <row r="23" spans="1:14" x14ac:dyDescent="0.25">
      <c r="A23" s="13">
        <v>2020</v>
      </c>
      <c r="B23" s="17">
        <v>8151</v>
      </c>
      <c r="C23" s="17">
        <v>3365</v>
      </c>
      <c r="E23" s="13">
        <v>2020</v>
      </c>
      <c r="F23" s="31">
        <f t="shared" ref="F23:G25" si="6">(B23-B22)/B22</f>
        <v>7.7839964096200649E-3</v>
      </c>
      <c r="G23" s="31">
        <f t="shared" si="6"/>
        <v>2.3563089146523952E-2</v>
      </c>
      <c r="I23" s="13">
        <v>2020</v>
      </c>
      <c r="J23" s="33">
        <f>B23/$B$6*100</f>
        <v>162.57403574757879</v>
      </c>
      <c r="K23" s="33">
        <f t="shared" si="4"/>
        <v>152.6077097505669</v>
      </c>
      <c r="M23" s="33">
        <f>J23/K23*100</f>
        <v>106.53068315703156</v>
      </c>
      <c r="N23" s="33">
        <f t="shared" si="1"/>
        <v>100</v>
      </c>
    </row>
    <row r="24" spans="1:14" x14ac:dyDescent="0.25">
      <c r="A24" s="13">
        <v>2021</v>
      </c>
      <c r="B24" s="17">
        <v>8397.3391003460201</v>
      </c>
      <c r="C24" s="17">
        <v>3448.8947772003066</v>
      </c>
      <c r="E24" s="13">
        <f>A24</f>
        <v>2021</v>
      </c>
      <c r="F24" s="31">
        <f t="shared" si="6"/>
        <v>3.0221948269662634E-2</v>
      </c>
      <c r="G24" s="31">
        <f t="shared" si="6"/>
        <v>2.4931583120447735E-2</v>
      </c>
      <c r="I24" s="13">
        <v>2021</v>
      </c>
      <c r="J24" s="33">
        <f>B24/$B$6*100</f>
        <v>167.48733984593238</v>
      </c>
      <c r="K24" s="33">
        <f t="shared" ref="K24" si="7">C24/$C$6*100</f>
        <v>156.41246155103431</v>
      </c>
      <c r="M24" s="33">
        <f>J24/K24*100</f>
        <v>107.08056006860076</v>
      </c>
      <c r="N24" s="33">
        <f t="shared" ref="N24" si="8">K24/K24*100</f>
        <v>100</v>
      </c>
    </row>
    <row r="25" spans="1:14" x14ac:dyDescent="0.25">
      <c r="A25" s="13">
        <v>2022</v>
      </c>
      <c r="B25" s="17">
        <v>8664.0348432055744</v>
      </c>
      <c r="C25" s="17">
        <v>3539.8438814444403</v>
      </c>
      <c r="E25" s="13">
        <f>A25</f>
        <v>2022</v>
      </c>
      <c r="F25" s="31">
        <f t="shared" si="6"/>
        <v>3.1759553791100896E-2</v>
      </c>
      <c r="G25" s="31">
        <f>(C25-C24)/C24</f>
        <v>2.6370507110096E-2</v>
      </c>
      <c r="I25" s="13">
        <v>2022</v>
      </c>
      <c r="J25" s="33">
        <f>B25/$B$6*100</f>
        <v>172.80666302509766</v>
      </c>
      <c r="K25" s="33">
        <f>C25/$C$6*100</f>
        <v>160.53713748047349</v>
      </c>
      <c r="M25" s="33">
        <f>J25/K25*100</f>
        <v>107.64279576500893</v>
      </c>
      <c r="N25" s="33">
        <f t="shared" ref="N25" si="9">K25/K25*100</f>
        <v>100</v>
      </c>
    </row>
    <row r="26" spans="1:14" x14ac:dyDescent="0.25">
      <c r="E26" s="75" t="s">
        <v>123</v>
      </c>
      <c r="F26" s="32">
        <f>(B24-B6)/B6</f>
        <v>0.67487339845932381</v>
      </c>
      <c r="G26" s="32">
        <f>(C24-C6)/C6</f>
        <v>0.5641246155103431</v>
      </c>
    </row>
    <row r="27" spans="1:14" x14ac:dyDescent="0.25">
      <c r="F27" s="34"/>
      <c r="G27" s="34"/>
    </row>
    <row r="28" spans="1:14" x14ac:dyDescent="0.25">
      <c r="A28" s="14" t="s">
        <v>100</v>
      </c>
      <c r="E28" s="14" t="s">
        <v>29</v>
      </c>
    </row>
    <row r="29" spans="1:14" s="16" customFormat="1" ht="39.6" x14ac:dyDescent="0.25">
      <c r="A29" s="15" t="s">
        <v>27</v>
      </c>
      <c r="B29" s="15" t="s">
        <v>98</v>
      </c>
      <c r="C29" s="15" t="s">
        <v>28</v>
      </c>
      <c r="E29" s="15" t="s">
        <v>27</v>
      </c>
      <c r="F29" s="15" t="s">
        <v>98</v>
      </c>
      <c r="G29" s="15" t="s">
        <v>28</v>
      </c>
    </row>
    <row r="30" spans="1:14" x14ac:dyDescent="0.25">
      <c r="A30" s="13">
        <v>2003</v>
      </c>
      <c r="B30" s="17">
        <v>5013.4285817073196</v>
      </c>
      <c r="C30" s="17">
        <v>2114</v>
      </c>
      <c r="E30" s="13">
        <v>2003</v>
      </c>
      <c r="F30" s="18"/>
      <c r="G30" s="18"/>
    </row>
    <row r="31" spans="1:14" x14ac:dyDescent="0.25">
      <c r="A31" s="13">
        <v>2004</v>
      </c>
      <c r="B31" s="17">
        <v>5215.2140355329957</v>
      </c>
      <c r="C31" s="17">
        <v>2208</v>
      </c>
      <c r="E31" s="13">
        <v>2004</v>
      </c>
      <c r="F31" s="19">
        <f t="shared" ref="F31:F47" si="10">(B31-B30)/B30</f>
        <v>4.0248993385871311E-2</v>
      </c>
      <c r="G31" s="19">
        <f t="shared" ref="G31:G43" si="11">(C31-C30)/C30</f>
        <v>4.4465468306527908E-2</v>
      </c>
    </row>
    <row r="32" spans="1:14" x14ac:dyDescent="0.25">
      <c r="A32" s="13">
        <v>2005</v>
      </c>
      <c r="B32" s="17">
        <v>5490.1897088772848</v>
      </c>
      <c r="C32" s="17">
        <v>2308</v>
      </c>
      <c r="E32" s="13">
        <v>2005</v>
      </c>
      <c r="F32" s="19">
        <f t="shared" si="10"/>
        <v>5.2725673667617094E-2</v>
      </c>
      <c r="G32" s="19">
        <f t="shared" si="11"/>
        <v>4.5289855072463768E-2</v>
      </c>
    </row>
    <row r="33" spans="1:7" x14ac:dyDescent="0.25">
      <c r="A33" s="13">
        <v>2006</v>
      </c>
      <c r="B33" s="17">
        <v>5696.2306454081645</v>
      </c>
      <c r="C33" s="17">
        <v>2370</v>
      </c>
      <c r="E33" s="13">
        <v>2006</v>
      </c>
      <c r="F33" s="19">
        <f t="shared" si="10"/>
        <v>3.7528928408015604E-2</v>
      </c>
      <c r="G33" s="19">
        <f t="shared" si="11"/>
        <v>2.6863084922010397E-2</v>
      </c>
    </row>
    <row r="34" spans="1:7" x14ac:dyDescent="0.25">
      <c r="A34" s="13">
        <v>2007</v>
      </c>
      <c r="B34" s="17">
        <v>6049.7911951958222</v>
      </c>
      <c r="C34" s="26">
        <v>2498</v>
      </c>
      <c r="E34" s="27" t="s">
        <v>38</v>
      </c>
      <c r="F34" s="19">
        <f t="shared" si="10"/>
        <v>6.2069212396213151E-2</v>
      </c>
      <c r="G34" s="19">
        <f>(C34-C33)/C33</f>
        <v>5.4008438818565402E-2</v>
      </c>
    </row>
    <row r="35" spans="1:7" x14ac:dyDescent="0.25">
      <c r="A35" s="13">
        <v>2008</v>
      </c>
      <c r="B35" s="17">
        <v>6256.8077981530359</v>
      </c>
      <c r="C35" s="26">
        <v>2632</v>
      </c>
      <c r="E35" s="27">
        <v>2008</v>
      </c>
      <c r="F35" s="19">
        <f t="shared" si="10"/>
        <v>3.4218801323524513E-2</v>
      </c>
      <c r="G35" s="19">
        <f t="shared" si="11"/>
        <v>5.3642914331465175E-2</v>
      </c>
    </row>
    <row r="36" spans="1:7" x14ac:dyDescent="0.25">
      <c r="A36" s="13">
        <v>2009</v>
      </c>
      <c r="B36" s="17">
        <v>6725.1176006711403</v>
      </c>
      <c r="C36" s="26">
        <v>2720</v>
      </c>
      <c r="E36" s="27">
        <v>2009</v>
      </c>
      <c r="F36" s="19">
        <f t="shared" si="10"/>
        <v>7.484804034676372E-2</v>
      </c>
      <c r="G36" s="19">
        <f t="shared" si="11"/>
        <v>3.3434650455927049E-2</v>
      </c>
    </row>
    <row r="37" spans="1:7" x14ac:dyDescent="0.25">
      <c r="A37" s="13">
        <v>2010</v>
      </c>
      <c r="B37" s="17">
        <v>6915.0170645161279</v>
      </c>
      <c r="C37" s="26">
        <v>2778</v>
      </c>
      <c r="E37" s="13">
        <v>2010</v>
      </c>
      <c r="F37" s="19">
        <f t="shared" si="10"/>
        <v>2.8237344701011087E-2</v>
      </c>
      <c r="G37" s="19">
        <f t="shared" si="11"/>
        <v>2.1323529411764706E-2</v>
      </c>
    </row>
    <row r="38" spans="1:7" x14ac:dyDescent="0.25">
      <c r="A38" s="13">
        <v>2011</v>
      </c>
      <c r="B38" s="17">
        <v>7069.8219626168257</v>
      </c>
      <c r="C38" s="17">
        <v>2848</v>
      </c>
      <c r="E38" s="13">
        <v>2011</v>
      </c>
      <c r="F38" s="31">
        <f t="shared" si="10"/>
        <v>2.2386770221445591E-2</v>
      </c>
      <c r="G38" s="31">
        <f t="shared" si="11"/>
        <v>2.51979841612671E-2</v>
      </c>
    </row>
    <row r="39" spans="1:7" x14ac:dyDescent="0.25">
      <c r="A39" s="13">
        <v>2012</v>
      </c>
      <c r="B39" s="17">
        <v>7353.0352159468466</v>
      </c>
      <c r="C39" s="17">
        <v>2915</v>
      </c>
      <c r="E39" s="13">
        <v>2012</v>
      </c>
      <c r="F39" s="31">
        <f t="shared" si="10"/>
        <v>4.0059460454247756E-2</v>
      </c>
      <c r="G39" s="31">
        <f t="shared" si="11"/>
        <v>2.3525280898876403E-2</v>
      </c>
    </row>
    <row r="40" spans="1:7" x14ac:dyDescent="0.25">
      <c r="A40" s="13">
        <v>2013</v>
      </c>
      <c r="B40" s="17">
        <v>7496.2580743243234</v>
      </c>
      <c r="C40" s="17">
        <v>2980</v>
      </c>
      <c r="E40" s="13">
        <v>2013</v>
      </c>
      <c r="F40" s="31">
        <f t="shared" si="10"/>
        <v>1.9478059627249321E-2</v>
      </c>
      <c r="G40" s="31">
        <f t="shared" si="11"/>
        <v>2.2298456260720412E-2</v>
      </c>
    </row>
    <row r="41" spans="1:7" x14ac:dyDescent="0.25">
      <c r="A41" s="13">
        <v>2014</v>
      </c>
      <c r="B41" s="17">
        <v>7545.8681164383515</v>
      </c>
      <c r="C41" s="17">
        <v>3005</v>
      </c>
      <c r="E41" s="13">
        <v>2014</v>
      </c>
      <c r="F41" s="31">
        <f t="shared" si="10"/>
        <v>6.6179741441865659E-3</v>
      </c>
      <c r="G41" s="31">
        <f t="shared" si="11"/>
        <v>8.389261744966443E-3</v>
      </c>
    </row>
    <row r="42" spans="1:7" x14ac:dyDescent="0.25">
      <c r="A42" s="13">
        <v>2015</v>
      </c>
      <c r="B42" s="17">
        <v>7639.9790877193009</v>
      </c>
      <c r="C42" s="17">
        <v>3017</v>
      </c>
      <c r="E42" s="13">
        <v>2015</v>
      </c>
      <c r="F42" s="31">
        <f t="shared" si="10"/>
        <v>1.2471854772538711E-2</v>
      </c>
      <c r="G42" s="31">
        <f t="shared" si="11"/>
        <v>3.9933444259567389E-3</v>
      </c>
    </row>
    <row r="43" spans="1:7" x14ac:dyDescent="0.25">
      <c r="A43" s="13">
        <v>2016</v>
      </c>
      <c r="B43" s="17">
        <v>7695.0001672240833</v>
      </c>
      <c r="C43" s="17">
        <v>3036</v>
      </c>
      <c r="E43" s="13">
        <v>2016</v>
      </c>
      <c r="F43" s="31">
        <f t="shared" si="10"/>
        <v>7.2017316897142677E-3</v>
      </c>
      <c r="G43" s="31">
        <f t="shared" si="11"/>
        <v>6.2976466688763671E-3</v>
      </c>
    </row>
    <row r="44" spans="1:7" x14ac:dyDescent="0.25">
      <c r="A44" s="13">
        <v>2017</v>
      </c>
      <c r="B44" s="17">
        <v>7770.3518750000012</v>
      </c>
      <c r="C44" s="17">
        <v>3049</v>
      </c>
      <c r="E44" s="13">
        <v>2017</v>
      </c>
      <c r="F44" s="31">
        <f t="shared" si="10"/>
        <v>9.7922944949201379E-3</v>
      </c>
      <c r="G44" s="31">
        <f t="shared" ref="G44:G48" si="12">(C44-C43)/C43</f>
        <v>4.281949934123847E-3</v>
      </c>
    </row>
    <row r="45" spans="1:7" x14ac:dyDescent="0.25">
      <c r="A45" s="13">
        <v>2018</v>
      </c>
      <c r="B45" s="17">
        <v>7919.938934707905</v>
      </c>
      <c r="C45" s="17">
        <v>3105</v>
      </c>
      <c r="E45" s="13">
        <v>2018</v>
      </c>
      <c r="F45" s="31">
        <f t="shared" si="10"/>
        <v>1.9251002028515443E-2</v>
      </c>
      <c r="G45" s="31">
        <f t="shared" si="12"/>
        <v>1.8366677599212858E-2</v>
      </c>
    </row>
    <row r="46" spans="1:7" x14ac:dyDescent="0.25">
      <c r="A46" s="13">
        <v>2019</v>
      </c>
      <c r="B46" s="17">
        <v>8088.2562277580073</v>
      </c>
      <c r="C46" s="17">
        <v>3186.8439045450978</v>
      </c>
      <c r="E46" s="13">
        <v>2019</v>
      </c>
      <c r="F46" s="31">
        <f t="shared" si="10"/>
        <v>2.125234732713378E-2</v>
      </c>
      <c r="G46" s="31">
        <f t="shared" si="12"/>
        <v>2.6358745425152257E-2</v>
      </c>
    </row>
    <row r="47" spans="1:7" x14ac:dyDescent="0.25">
      <c r="A47" s="13">
        <v>2020</v>
      </c>
      <c r="B47" s="17">
        <v>8151.3589743589746</v>
      </c>
      <c r="C47" s="17">
        <v>3251</v>
      </c>
      <c r="E47" s="13">
        <v>2020</v>
      </c>
      <c r="F47" s="31">
        <f t="shared" si="10"/>
        <v>7.8017739329777408E-3</v>
      </c>
      <c r="G47" s="31">
        <f t="shared" si="12"/>
        <v>2.0131546249693121E-2</v>
      </c>
    </row>
    <row r="48" spans="1:7" x14ac:dyDescent="0.25">
      <c r="A48" s="13">
        <v>2021</v>
      </c>
      <c r="B48" s="17">
        <v>8397.3391003460201</v>
      </c>
      <c r="C48" s="17">
        <v>3318.3523833242671</v>
      </c>
      <c r="E48" s="13">
        <v>2021</v>
      </c>
      <c r="F48" s="31">
        <f t="shared" ref="F48" si="13">(B48-B47)/B47</f>
        <v>3.0176578747274408E-2</v>
      </c>
      <c r="G48" s="31">
        <f t="shared" si="12"/>
        <v>2.0717435658033547E-2</v>
      </c>
    </row>
    <row r="49" spans="1:10" x14ac:dyDescent="0.25">
      <c r="A49" s="13">
        <v>2022</v>
      </c>
      <c r="B49" s="17">
        <v>8664.0348432055744</v>
      </c>
      <c r="C49" s="17">
        <v>3405.8824373950074</v>
      </c>
      <c r="E49" s="13">
        <v>2022</v>
      </c>
      <c r="F49" s="31">
        <f t="shared" ref="F49" si="14">(B49-B48)/B48</f>
        <v>3.1759553791100896E-2</v>
      </c>
      <c r="G49" s="31">
        <f>(C49-C48)/C48</f>
        <v>2.637756451382486E-2</v>
      </c>
    </row>
    <row r="50" spans="1:10" x14ac:dyDescent="0.25">
      <c r="E50" s="75" t="s">
        <v>123</v>
      </c>
      <c r="F50" s="32">
        <f>(B48-B30)/B30</f>
        <v>0.67496932757468586</v>
      </c>
      <c r="G50" s="32">
        <f>(C48-C30)/C30</f>
        <v>0.56970311415528241</v>
      </c>
    </row>
    <row r="51" spans="1:10" x14ac:dyDescent="0.25">
      <c r="F51" s="134"/>
      <c r="G51" s="134"/>
      <c r="J51" s="16"/>
    </row>
    <row r="52" spans="1:10" x14ac:dyDescent="0.25">
      <c r="A52" s="14" t="s">
        <v>104</v>
      </c>
      <c r="F52" s="14" t="s">
        <v>102</v>
      </c>
    </row>
    <row r="53" spans="1:10" ht="39.6" x14ac:dyDescent="0.25">
      <c r="A53" s="15" t="s">
        <v>27</v>
      </c>
      <c r="B53" s="15" t="s">
        <v>98</v>
      </c>
      <c r="C53" s="15" t="s">
        <v>28</v>
      </c>
      <c r="D53" s="16"/>
      <c r="E53" s="15" t="s">
        <v>27</v>
      </c>
      <c r="F53" s="15" t="s">
        <v>98</v>
      </c>
      <c r="G53" s="15" t="s">
        <v>28</v>
      </c>
    </row>
    <row r="54" spans="1:10" x14ac:dyDescent="0.25">
      <c r="A54" s="13">
        <v>2003</v>
      </c>
      <c r="B54" s="17">
        <v>4527.0445609756143</v>
      </c>
      <c r="C54" s="17">
        <v>1735</v>
      </c>
      <c r="E54" s="13">
        <v>2003</v>
      </c>
      <c r="F54" s="18"/>
      <c r="G54" s="18"/>
    </row>
    <row r="55" spans="1:10" x14ac:dyDescent="0.25">
      <c r="A55" s="13">
        <v>2004</v>
      </c>
      <c r="B55" s="17">
        <v>4840.8872335025362</v>
      </c>
      <c r="C55" s="17">
        <v>1869</v>
      </c>
      <c r="E55" s="27" t="s">
        <v>103</v>
      </c>
      <c r="F55" s="18">
        <f>(B55-B54)/B54</f>
        <v>6.9326172583396503E-2</v>
      </c>
      <c r="G55" s="18">
        <f t="shared" ref="G55:G69" si="15">(C55-C54)/C54</f>
        <v>7.7233429394812675E-2</v>
      </c>
    </row>
    <row r="56" spans="1:10" x14ac:dyDescent="0.25">
      <c r="A56" s="13">
        <v>2005</v>
      </c>
      <c r="B56" s="17">
        <v>5129.4227676240216</v>
      </c>
      <c r="C56" s="17">
        <v>1917</v>
      </c>
      <c r="E56" s="13">
        <v>2005</v>
      </c>
      <c r="F56" s="18">
        <f>(B56-B55)/B55</f>
        <v>5.9603853633401149E-2</v>
      </c>
      <c r="G56" s="18">
        <f t="shared" si="15"/>
        <v>2.5682182985553772E-2</v>
      </c>
    </row>
    <row r="57" spans="1:10" x14ac:dyDescent="0.25">
      <c r="A57" s="13">
        <v>2006</v>
      </c>
      <c r="B57" s="17">
        <v>5310.1952551020395</v>
      </c>
      <c r="C57" s="17">
        <v>1971</v>
      </c>
      <c r="E57" s="13">
        <v>2006</v>
      </c>
      <c r="F57" s="18">
        <f t="shared" ref="F57:F71" si="16">(B57-B56)/B56</f>
        <v>3.5242267145344452E-2</v>
      </c>
      <c r="G57" s="18">
        <f t="shared" si="15"/>
        <v>2.8169014084507043E-2</v>
      </c>
    </row>
    <row r="58" spans="1:10" x14ac:dyDescent="0.25">
      <c r="A58" s="13">
        <v>2007</v>
      </c>
      <c r="B58" s="17">
        <v>5655.5802395822475</v>
      </c>
      <c r="C58" s="17">
        <v>2042.55</v>
      </c>
      <c r="E58" s="13">
        <v>2007</v>
      </c>
      <c r="F58" s="18">
        <f t="shared" si="16"/>
        <v>6.5041861530112641E-2</v>
      </c>
      <c r="G58" s="18">
        <f t="shared" si="15"/>
        <v>3.6301369863013674E-2</v>
      </c>
    </row>
    <row r="59" spans="1:10" x14ac:dyDescent="0.25">
      <c r="A59" s="13">
        <v>2008</v>
      </c>
      <c r="B59" s="17">
        <v>5890.3027440633223</v>
      </c>
      <c r="C59" s="17">
        <v>2164</v>
      </c>
      <c r="E59" s="13">
        <v>2008</v>
      </c>
      <c r="F59" s="18">
        <f t="shared" si="16"/>
        <v>4.1502815721417952E-2</v>
      </c>
      <c r="G59" s="18">
        <f t="shared" si="15"/>
        <v>5.9459988739565761E-2</v>
      </c>
    </row>
    <row r="60" spans="1:10" x14ac:dyDescent="0.25">
      <c r="A60" s="13">
        <v>2009</v>
      </c>
      <c r="B60" s="17">
        <v>6344.7166442953021</v>
      </c>
      <c r="C60" s="17">
        <v>2241</v>
      </c>
      <c r="E60" s="13">
        <v>2009</v>
      </c>
      <c r="F60" s="18">
        <f t="shared" si="16"/>
        <v>7.7146102666789299E-2</v>
      </c>
      <c r="G60" s="18">
        <f t="shared" si="15"/>
        <v>3.5582255083179297E-2</v>
      </c>
    </row>
    <row r="61" spans="1:10" x14ac:dyDescent="0.25">
      <c r="A61" s="13">
        <v>2010</v>
      </c>
      <c r="B61" s="17">
        <v>6546.8931612903189</v>
      </c>
      <c r="C61" s="17">
        <v>2286</v>
      </c>
      <c r="E61" s="13">
        <v>2010</v>
      </c>
      <c r="F61" s="18">
        <f t="shared" si="16"/>
        <v>3.1865334313518769E-2</v>
      </c>
      <c r="G61" s="18">
        <f t="shared" si="15"/>
        <v>2.0080321285140562E-2</v>
      </c>
    </row>
    <row r="62" spans="1:10" x14ac:dyDescent="0.25">
      <c r="A62" s="13">
        <v>2011</v>
      </c>
      <c r="B62" s="17">
        <v>6715.3948286604373</v>
      </c>
      <c r="C62" s="17">
        <v>2342</v>
      </c>
      <c r="E62" s="13">
        <v>2011</v>
      </c>
      <c r="F62" s="18">
        <f t="shared" si="16"/>
        <v>2.5737653451627217E-2</v>
      </c>
      <c r="G62" s="34">
        <f t="shared" si="15"/>
        <v>2.4496937882764653E-2</v>
      </c>
    </row>
    <row r="63" spans="1:10" x14ac:dyDescent="0.25">
      <c r="A63" s="13">
        <v>2012</v>
      </c>
      <c r="B63" s="17">
        <v>7040.2040863787379</v>
      </c>
      <c r="C63" s="17">
        <v>2432</v>
      </c>
      <c r="E63" s="13">
        <v>2012</v>
      </c>
      <c r="F63" s="18">
        <f t="shared" si="16"/>
        <v>4.83678571410361E-2</v>
      </c>
      <c r="G63" s="34">
        <f t="shared" si="15"/>
        <v>3.8428693424423573E-2</v>
      </c>
    </row>
    <row r="64" spans="1:10" x14ac:dyDescent="0.25">
      <c r="A64" s="13">
        <v>2013</v>
      </c>
      <c r="B64" s="17">
        <v>7198.1489527027015</v>
      </c>
      <c r="C64" s="17">
        <v>2488</v>
      </c>
      <c r="E64" s="13">
        <v>2013</v>
      </c>
      <c r="F64" s="18">
        <f t="shared" si="16"/>
        <v>2.2434699958422028E-2</v>
      </c>
      <c r="G64" s="34">
        <f t="shared" si="15"/>
        <v>2.3026315789473683E-2</v>
      </c>
    </row>
    <row r="65" spans="1:10" x14ac:dyDescent="0.25">
      <c r="A65" s="13">
        <v>2014</v>
      </c>
      <c r="B65" s="17">
        <v>7261.2134931506862</v>
      </c>
      <c r="C65" s="17">
        <v>2509</v>
      </c>
      <c r="E65" s="13">
        <v>2014</v>
      </c>
      <c r="F65" s="18">
        <f t="shared" si="16"/>
        <v>8.7612163713708235E-3</v>
      </c>
      <c r="G65" s="34">
        <f t="shared" si="15"/>
        <v>8.4405144694533769E-3</v>
      </c>
      <c r="J65" s="133"/>
    </row>
    <row r="66" spans="1:10" x14ac:dyDescent="0.25">
      <c r="A66" s="13">
        <v>2015</v>
      </c>
      <c r="B66" s="17">
        <v>7354.6819999999998</v>
      </c>
      <c r="C66" s="17">
        <v>2520</v>
      </c>
      <c r="E66" s="13">
        <v>2015</v>
      </c>
      <c r="F66" s="18">
        <f t="shared" si="16"/>
        <v>1.287229840266782E-2</v>
      </c>
      <c r="G66" s="34">
        <f t="shared" si="15"/>
        <v>4.3842168194499799E-3</v>
      </c>
      <c r="J66" s="133"/>
    </row>
    <row r="67" spans="1:10" x14ac:dyDescent="0.25">
      <c r="A67" s="13">
        <v>2016</v>
      </c>
      <c r="B67" s="17">
        <v>7441.5331438127132</v>
      </c>
      <c r="C67" s="17">
        <v>2543</v>
      </c>
      <c r="E67" s="13">
        <v>2016</v>
      </c>
      <c r="F67" s="18">
        <f t="shared" si="16"/>
        <v>1.1808959763687052E-2</v>
      </c>
      <c r="G67" s="34">
        <f t="shared" si="15"/>
        <v>9.1269841269841275E-3</v>
      </c>
      <c r="J67" s="133"/>
    </row>
    <row r="68" spans="1:10" x14ac:dyDescent="0.25">
      <c r="A68" s="13">
        <v>2017</v>
      </c>
      <c r="B68" s="17">
        <v>7526.0425694444411</v>
      </c>
      <c r="C68" s="17">
        <v>2557</v>
      </c>
      <c r="E68" s="13">
        <v>2017</v>
      </c>
      <c r="F68" s="18">
        <f t="shared" si="16"/>
        <v>1.1356453569247834E-2</v>
      </c>
      <c r="G68" s="34">
        <f t="shared" si="15"/>
        <v>5.5053086905230047E-3</v>
      </c>
      <c r="J68" s="133"/>
    </row>
    <row r="69" spans="1:10" x14ac:dyDescent="0.25">
      <c r="A69" s="13">
        <v>2018</v>
      </c>
      <c r="B69" s="17">
        <v>7727.1689003436459</v>
      </c>
      <c r="C69" s="17">
        <v>2612</v>
      </c>
      <c r="E69" s="13">
        <v>2018</v>
      </c>
      <c r="F69" s="18">
        <f t="shared" si="16"/>
        <v>2.6724049066075308E-2</v>
      </c>
      <c r="G69" s="34">
        <f t="shared" si="15"/>
        <v>2.1509581540868204E-2</v>
      </c>
      <c r="J69" s="133"/>
    </row>
    <row r="70" spans="1:10" x14ac:dyDescent="0.25">
      <c r="A70" s="13">
        <v>2019</v>
      </c>
      <c r="B70" s="17">
        <v>7899.4417793594284</v>
      </c>
      <c r="C70" s="17">
        <v>2688.618909156974</v>
      </c>
      <c r="E70" s="13">
        <v>2019</v>
      </c>
      <c r="F70" s="18">
        <f t="shared" si="16"/>
        <v>2.2294436841948824E-2</v>
      </c>
      <c r="G70" s="34">
        <f>(C70-C69)/C69</f>
        <v>2.9333426170357595E-2</v>
      </c>
      <c r="J70" s="133"/>
    </row>
    <row r="71" spans="1:10" x14ac:dyDescent="0.25">
      <c r="A71" s="13">
        <v>2020</v>
      </c>
      <c r="B71" s="17">
        <v>7962.2307692307695</v>
      </c>
      <c r="C71" s="17">
        <v>2746</v>
      </c>
      <c r="E71" s="13">
        <v>2020</v>
      </c>
      <c r="F71" s="18">
        <f t="shared" si="16"/>
        <v>7.9485350516036949E-3</v>
      </c>
      <c r="G71" s="34">
        <f>(C71-C70)/C70</f>
        <v>2.1342217986935905E-2</v>
      </c>
      <c r="J71" s="133"/>
    </row>
    <row r="72" spans="1:10" x14ac:dyDescent="0.25">
      <c r="A72" s="13">
        <v>2021</v>
      </c>
      <c r="B72" s="17">
        <v>8213.6782006920421</v>
      </c>
      <c r="C72" s="17">
        <v>2813.879840871406</v>
      </c>
      <c r="E72" s="13">
        <v>2021</v>
      </c>
      <c r="F72" s="18">
        <f t="shared" ref="F72" si="17">(B72-B71)/B71</f>
        <v>3.1580023080085243E-2</v>
      </c>
      <c r="G72" s="34">
        <f>(C72-C71)/C71</f>
        <v>2.4719534184780054E-2</v>
      </c>
      <c r="J72" s="133"/>
    </row>
    <row r="73" spans="1:10" x14ac:dyDescent="0.25">
      <c r="A73" s="13">
        <v>2022</v>
      </c>
      <c r="B73" s="17">
        <v>8479.0278745644591</v>
      </c>
      <c r="C73" s="17">
        <v>2895.0582620359155</v>
      </c>
      <c r="E73" s="13">
        <v>2022</v>
      </c>
      <c r="F73" s="18">
        <f t="shared" ref="F73" si="18">(B73-B72)/B72</f>
        <v>3.2305827838502374E-2</v>
      </c>
      <c r="G73" s="34">
        <f>(C73-C72)/C72</f>
        <v>2.8849284886084556E-2</v>
      </c>
      <c r="J73" s="133"/>
    </row>
    <row r="74" spans="1:10" x14ac:dyDescent="0.25">
      <c r="E74" s="75" t="s">
        <v>123</v>
      </c>
      <c r="F74" s="32">
        <f>(B72-B54)/B54</f>
        <v>0.81435770955210762</v>
      </c>
      <c r="G74" s="32">
        <f>(C72-C54)/C54</f>
        <v>0.62183276130916776</v>
      </c>
      <c r="H74" s="19"/>
      <c r="J74" s="133"/>
    </row>
    <row r="75" spans="1:10" x14ac:dyDescent="0.25">
      <c r="J75" s="133"/>
    </row>
    <row r="76" spans="1:10" x14ac:dyDescent="0.25">
      <c r="F76" s="13" t="s">
        <v>30</v>
      </c>
      <c r="J76" s="133"/>
    </row>
    <row r="77" spans="1:10" x14ac:dyDescent="0.25">
      <c r="F77" s="13" t="s">
        <v>39</v>
      </c>
      <c r="J77" s="133"/>
    </row>
    <row r="78" spans="1:10" x14ac:dyDescent="0.25">
      <c r="F78" s="13" t="s">
        <v>40</v>
      </c>
      <c r="J78" s="133"/>
    </row>
    <row r="79" spans="1:10" x14ac:dyDescent="0.25">
      <c r="J79" s="133"/>
    </row>
    <row r="80" spans="1:10" x14ac:dyDescent="0.25">
      <c r="J80" s="133"/>
    </row>
    <row r="81" spans="10:10" x14ac:dyDescent="0.25">
      <c r="J81" s="133"/>
    </row>
    <row r="82" spans="10:10" x14ac:dyDescent="0.25">
      <c r="J82" s="133"/>
    </row>
    <row r="83" spans="10:10" x14ac:dyDescent="0.25">
      <c r="J83" s="133"/>
    </row>
    <row r="84" spans="10:10" x14ac:dyDescent="0.25">
      <c r="J84" s="133"/>
    </row>
    <row r="85" spans="10:10" x14ac:dyDescent="0.25">
      <c r="J85" s="133"/>
    </row>
    <row r="86" spans="10:10" x14ac:dyDescent="0.25">
      <c r="J86" s="133"/>
    </row>
    <row r="87" spans="10:10" x14ac:dyDescent="0.25">
      <c r="J87" s="133"/>
    </row>
    <row r="88" spans="10:10" x14ac:dyDescent="0.25">
      <c r="J88" s="133"/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0"/>
  <sheetViews>
    <sheetView zoomScaleNormal="100" workbookViewId="0"/>
  </sheetViews>
  <sheetFormatPr defaultRowHeight="13.2" x14ac:dyDescent="0.25"/>
  <cols>
    <col min="1" max="1" width="15" customWidth="1"/>
    <col min="2" max="2" width="37.109375" bestFit="1" customWidth="1"/>
    <col min="3" max="3" width="5.33203125" bestFit="1" customWidth="1"/>
    <col min="4" max="4" width="10.6640625" customWidth="1"/>
    <col min="5" max="5" width="5.33203125" bestFit="1" customWidth="1"/>
    <col min="6" max="6" width="7.6640625" bestFit="1" customWidth="1"/>
    <col min="7" max="7" width="5.33203125" bestFit="1" customWidth="1"/>
    <col min="8" max="8" width="7.6640625" bestFit="1" customWidth="1"/>
    <col min="12" max="12" width="9.109375" bestFit="1" customWidth="1"/>
  </cols>
  <sheetData>
    <row r="1" spans="1:14" ht="13.8" x14ac:dyDescent="0.25">
      <c r="A1" s="3" t="s">
        <v>115</v>
      </c>
    </row>
    <row r="2" spans="1:14" x14ac:dyDescent="0.25">
      <c r="A2" s="73" t="s">
        <v>110</v>
      </c>
      <c r="L2" s="246">
        <v>45334</v>
      </c>
    </row>
    <row r="3" spans="1:14" ht="13.5" customHeight="1" thickBot="1" x14ac:dyDescent="0.3">
      <c r="A3" s="5"/>
      <c r="B3" s="5"/>
      <c r="C3" s="5"/>
      <c r="D3" s="5"/>
      <c r="E3" s="5"/>
      <c r="F3" s="5"/>
      <c r="G3" s="5"/>
      <c r="H3" s="5"/>
    </row>
    <row r="4" spans="1:14" ht="12.75" customHeight="1" x14ac:dyDescent="0.25">
      <c r="A4" s="55" t="s">
        <v>11</v>
      </c>
      <c r="B4" s="56" t="s">
        <v>11</v>
      </c>
      <c r="C4" s="286" t="s">
        <v>1</v>
      </c>
      <c r="D4" s="287"/>
      <c r="E4" s="287"/>
      <c r="F4" s="288"/>
      <c r="G4" s="284" t="s">
        <v>10</v>
      </c>
      <c r="H4" s="285"/>
      <c r="I4" s="5"/>
    </row>
    <row r="5" spans="1:14" x14ac:dyDescent="0.25">
      <c r="A5" s="35"/>
      <c r="B5" s="8"/>
      <c r="C5" s="289" t="s">
        <v>55</v>
      </c>
      <c r="D5" s="290"/>
      <c r="E5" s="291" t="s">
        <v>5</v>
      </c>
      <c r="F5" s="290"/>
      <c r="G5" s="28"/>
      <c r="H5" s="41"/>
      <c r="I5" s="5"/>
      <c r="K5" s="144"/>
      <c r="L5" s="144"/>
      <c r="N5" s="39"/>
    </row>
    <row r="6" spans="1:14" x14ac:dyDescent="0.25">
      <c r="A6" s="58"/>
      <c r="B6" s="9"/>
      <c r="C6" s="10" t="s">
        <v>18</v>
      </c>
      <c r="D6" s="12" t="s">
        <v>22</v>
      </c>
      <c r="E6" s="11" t="s">
        <v>18</v>
      </c>
      <c r="F6" s="12" t="s">
        <v>22</v>
      </c>
      <c r="G6" s="10" t="s">
        <v>18</v>
      </c>
      <c r="H6" s="47" t="s">
        <v>22</v>
      </c>
      <c r="I6" s="5"/>
    </row>
    <row r="7" spans="1:14" x14ac:dyDescent="0.25">
      <c r="A7" s="59" t="s">
        <v>17</v>
      </c>
      <c r="B7" s="102" t="s">
        <v>90</v>
      </c>
      <c r="C7" s="181">
        <v>0</v>
      </c>
      <c r="D7" s="182">
        <f>C7/$C$12</f>
        <v>0</v>
      </c>
      <c r="E7" s="181">
        <v>2</v>
      </c>
      <c r="F7" s="182">
        <f>E7/$E$12</f>
        <v>1.0526315789473684E-2</v>
      </c>
      <c r="G7" s="2">
        <f>C7+E7</f>
        <v>2</v>
      </c>
      <c r="H7" s="183">
        <f>G7/$G$12</f>
        <v>6.6666666666666671E-3</v>
      </c>
      <c r="I7" s="5"/>
      <c r="J7" s="144"/>
      <c r="K7" s="39"/>
      <c r="L7" s="39"/>
      <c r="N7" s="39"/>
    </row>
    <row r="8" spans="1:14" x14ac:dyDescent="0.25">
      <c r="A8" s="35"/>
      <c r="B8" s="8" t="s">
        <v>56</v>
      </c>
      <c r="C8" s="181">
        <v>11</v>
      </c>
      <c r="D8" s="182">
        <f>C8/$C$12</f>
        <v>0.1</v>
      </c>
      <c r="E8" s="181">
        <v>29</v>
      </c>
      <c r="F8" s="182">
        <f>E8/$E$12</f>
        <v>0.15263157894736842</v>
      </c>
      <c r="G8" s="2">
        <f>C8+E8</f>
        <v>40</v>
      </c>
      <c r="H8" s="183">
        <f>G8/$G$12</f>
        <v>0.13333333333333333</v>
      </c>
      <c r="I8" s="5"/>
      <c r="J8" s="144"/>
      <c r="K8" s="39"/>
      <c r="L8" s="39"/>
      <c r="N8" s="39"/>
    </row>
    <row r="9" spans="1:14" x14ac:dyDescent="0.25">
      <c r="A9" s="60"/>
      <c r="B9" s="8" t="s">
        <v>57</v>
      </c>
      <c r="C9" s="181">
        <v>34</v>
      </c>
      <c r="D9" s="182">
        <f>C9/$C$12</f>
        <v>0.30909090909090908</v>
      </c>
      <c r="E9" s="181">
        <v>54</v>
      </c>
      <c r="F9" s="182">
        <f>E9/$E$12</f>
        <v>0.28421052631578947</v>
      </c>
      <c r="G9" s="2">
        <f>C9+E9</f>
        <v>88</v>
      </c>
      <c r="H9" s="183">
        <f>G9/$G$12</f>
        <v>0.29333333333333333</v>
      </c>
      <c r="I9" s="5"/>
      <c r="J9" s="144"/>
      <c r="K9" s="39"/>
      <c r="L9" s="39"/>
      <c r="N9" s="39"/>
    </row>
    <row r="10" spans="1:14" x14ac:dyDescent="0.25">
      <c r="A10" s="35"/>
      <c r="B10" s="8" t="s">
        <v>58</v>
      </c>
      <c r="C10" s="181">
        <v>44</v>
      </c>
      <c r="D10" s="182">
        <f>C10/$C$12</f>
        <v>0.4</v>
      </c>
      <c r="E10" s="181">
        <v>67</v>
      </c>
      <c r="F10" s="182">
        <f>E10/$E$12</f>
        <v>0.35263157894736841</v>
      </c>
      <c r="G10" s="2">
        <f>C10+E10</f>
        <v>111</v>
      </c>
      <c r="H10" s="183">
        <f>G10/$G$12</f>
        <v>0.37</v>
      </c>
      <c r="I10" s="5"/>
      <c r="J10" s="144"/>
      <c r="K10" s="39"/>
      <c r="L10" s="39"/>
      <c r="N10" s="39"/>
    </row>
    <row r="11" spans="1:14" x14ac:dyDescent="0.25">
      <c r="A11" s="58"/>
      <c r="B11" s="8" t="s">
        <v>106</v>
      </c>
      <c r="C11" s="181">
        <v>21</v>
      </c>
      <c r="D11" s="182">
        <f>C11/$C$12</f>
        <v>0.19090909090909092</v>
      </c>
      <c r="E11" s="181">
        <v>38</v>
      </c>
      <c r="F11" s="182">
        <f>E11/$E$12</f>
        <v>0.2</v>
      </c>
      <c r="G11" s="2">
        <f>C11+E11</f>
        <v>59</v>
      </c>
      <c r="H11" s="183">
        <f>G11/$G$12</f>
        <v>0.19666666666666666</v>
      </c>
      <c r="J11" s="144"/>
      <c r="K11" s="39"/>
      <c r="L11" s="39"/>
      <c r="N11" s="39"/>
    </row>
    <row r="12" spans="1:14" x14ac:dyDescent="0.25">
      <c r="A12" s="61" t="s">
        <v>10</v>
      </c>
      <c r="B12" s="76" t="s">
        <v>11</v>
      </c>
      <c r="C12" s="184">
        <f>SUM(C7:C11)</f>
        <v>110</v>
      </c>
      <c r="D12" s="185">
        <v>1</v>
      </c>
      <c r="E12" s="184">
        <f>SUM(E7:E11)</f>
        <v>190</v>
      </c>
      <c r="F12" s="185">
        <v>1</v>
      </c>
      <c r="G12" s="184">
        <f>SUM(G7:G11)</f>
        <v>300</v>
      </c>
      <c r="H12" s="77">
        <v>1</v>
      </c>
    </row>
    <row r="13" spans="1:14" ht="14.7" customHeight="1" thickBot="1" x14ac:dyDescent="0.3">
      <c r="A13" s="37" t="s">
        <v>19</v>
      </c>
      <c r="B13" s="38"/>
      <c r="C13" s="186">
        <v>52.036363636363639</v>
      </c>
      <c r="D13" s="187"/>
      <c r="E13" s="186">
        <v>51.210526315789473</v>
      </c>
      <c r="F13" s="187"/>
      <c r="G13" s="186">
        <v>51.513333333333335</v>
      </c>
      <c r="H13" s="188"/>
      <c r="J13" s="39"/>
      <c r="K13" s="39"/>
      <c r="L13" s="39"/>
      <c r="N13" s="39"/>
    </row>
    <row r="14" spans="1:14" ht="13.8" thickBot="1" x14ac:dyDescent="0.3">
      <c r="I14" s="5"/>
      <c r="K14" s="144"/>
      <c r="L14" s="144"/>
      <c r="N14" s="39"/>
    </row>
    <row r="15" spans="1:14" x14ac:dyDescent="0.25">
      <c r="A15" s="55" t="s">
        <v>11</v>
      </c>
      <c r="B15" s="56" t="s">
        <v>11</v>
      </c>
      <c r="C15" s="286" t="s">
        <v>1</v>
      </c>
      <c r="D15" s="287"/>
      <c r="E15" s="287"/>
      <c r="F15" s="288"/>
      <c r="G15" s="286" t="s">
        <v>10</v>
      </c>
      <c r="H15" s="285"/>
      <c r="I15" s="5"/>
    </row>
    <row r="16" spans="1:14" x14ac:dyDescent="0.25">
      <c r="A16" s="35"/>
      <c r="B16" s="8"/>
      <c r="C16" s="289" t="s">
        <v>55</v>
      </c>
      <c r="D16" s="290"/>
      <c r="E16" s="291" t="s">
        <v>5</v>
      </c>
      <c r="F16" s="290"/>
      <c r="G16" s="5"/>
      <c r="H16" s="36"/>
      <c r="I16" s="5"/>
      <c r="J16" s="144"/>
      <c r="K16" s="39"/>
      <c r="L16" s="39"/>
      <c r="N16" s="39"/>
    </row>
    <row r="17" spans="1:14" ht="13.2" customHeight="1" x14ac:dyDescent="0.25">
      <c r="A17" s="58"/>
      <c r="B17" s="9"/>
      <c r="C17" s="10" t="s">
        <v>18</v>
      </c>
      <c r="D17" s="12" t="s">
        <v>22</v>
      </c>
      <c r="E17" s="10" t="s">
        <v>18</v>
      </c>
      <c r="F17" s="12" t="s">
        <v>22</v>
      </c>
      <c r="G17" s="11" t="s">
        <v>18</v>
      </c>
      <c r="H17" s="47" t="s">
        <v>22</v>
      </c>
      <c r="I17" s="24"/>
      <c r="J17" s="144"/>
      <c r="K17" s="39"/>
      <c r="L17" s="39"/>
      <c r="N17" s="39"/>
    </row>
    <row r="18" spans="1:14" ht="15" customHeight="1" x14ac:dyDescent="0.25">
      <c r="A18" s="294" t="s">
        <v>94</v>
      </c>
      <c r="B18" s="8" t="s">
        <v>20</v>
      </c>
      <c r="C18" s="179">
        <v>88</v>
      </c>
      <c r="D18" s="172">
        <f>C18/C$20</f>
        <v>0.8</v>
      </c>
      <c r="E18" s="179">
        <v>178</v>
      </c>
      <c r="F18" s="172">
        <f>E18/E$20</f>
        <v>0.93684210526315792</v>
      </c>
      <c r="G18" s="180">
        <f>C18+E18</f>
        <v>266</v>
      </c>
      <c r="H18" s="174">
        <f>G18/G$20</f>
        <v>0.88666666666666671</v>
      </c>
      <c r="I18" s="5"/>
    </row>
    <row r="19" spans="1:14" x14ac:dyDescent="0.25">
      <c r="A19" s="295"/>
      <c r="B19" s="8" t="s">
        <v>21</v>
      </c>
      <c r="C19" s="179">
        <v>22</v>
      </c>
      <c r="D19" s="172">
        <f>C19/C$20</f>
        <v>0.2</v>
      </c>
      <c r="E19" s="179">
        <v>12</v>
      </c>
      <c r="F19" s="172">
        <f>E19/E$20</f>
        <v>6.3157894736842107E-2</v>
      </c>
      <c r="G19" s="180">
        <f>C19+E19</f>
        <v>34</v>
      </c>
      <c r="H19" s="174">
        <f>G19/G$20</f>
        <v>0.11333333333333333</v>
      </c>
      <c r="J19" s="39"/>
      <c r="K19" s="39"/>
      <c r="L19" s="39"/>
      <c r="N19" s="39"/>
    </row>
    <row r="20" spans="1:14" ht="13.8" thickBot="1" x14ac:dyDescent="0.3">
      <c r="A20" s="37" t="s">
        <v>10</v>
      </c>
      <c r="B20" s="62"/>
      <c r="C20" s="176">
        <f>C18+C19</f>
        <v>110</v>
      </c>
      <c r="D20" s="177">
        <v>1</v>
      </c>
      <c r="E20" s="176">
        <f>E18+E19</f>
        <v>190</v>
      </c>
      <c r="F20" s="177">
        <v>1</v>
      </c>
      <c r="G20" s="176">
        <f>C20+E20</f>
        <v>300</v>
      </c>
      <c r="H20" s="178">
        <v>1</v>
      </c>
      <c r="I20" s="5"/>
    </row>
    <row r="21" spans="1:14" ht="14.7" customHeight="1" thickBot="1" x14ac:dyDescent="0.3">
      <c r="A21" s="55"/>
      <c r="B21" s="68"/>
      <c r="C21" s="68"/>
      <c r="D21" s="68"/>
      <c r="E21" s="68"/>
      <c r="F21" s="68"/>
      <c r="G21" s="68"/>
      <c r="H21" s="68"/>
      <c r="I21" s="5"/>
    </row>
    <row r="22" spans="1:14" ht="13.8" thickBot="1" x14ac:dyDescent="0.3">
      <c r="A22" s="55"/>
      <c r="B22" s="68"/>
      <c r="C22" s="68"/>
      <c r="D22" s="68"/>
      <c r="E22" s="68"/>
      <c r="F22" s="68"/>
      <c r="G22" s="68"/>
      <c r="H22" s="68"/>
      <c r="I22" s="5"/>
    </row>
    <row r="23" spans="1:14" x14ac:dyDescent="0.25">
      <c r="A23" s="55" t="s">
        <v>11</v>
      </c>
      <c r="B23" s="56" t="s">
        <v>11</v>
      </c>
      <c r="C23" s="286" t="s">
        <v>1</v>
      </c>
      <c r="D23" s="287"/>
      <c r="E23" s="287"/>
      <c r="F23" s="288"/>
      <c r="G23" s="286" t="s">
        <v>10</v>
      </c>
      <c r="H23" s="285"/>
      <c r="I23" s="5"/>
    </row>
    <row r="24" spans="1:14" x14ac:dyDescent="0.25">
      <c r="A24" s="35"/>
      <c r="B24" s="8"/>
      <c r="C24" s="289" t="s">
        <v>55</v>
      </c>
      <c r="D24" s="290"/>
      <c r="E24" s="291" t="s">
        <v>5</v>
      </c>
      <c r="F24" s="290"/>
      <c r="G24" s="5"/>
      <c r="H24" s="36"/>
      <c r="I24" s="5"/>
    </row>
    <row r="25" spans="1:14" x14ac:dyDescent="0.25">
      <c r="A25" s="58"/>
      <c r="B25" s="9"/>
      <c r="C25" s="10" t="s">
        <v>18</v>
      </c>
      <c r="D25" s="12" t="s">
        <v>22</v>
      </c>
      <c r="E25" s="10" t="s">
        <v>18</v>
      </c>
      <c r="F25" s="12" t="s">
        <v>22</v>
      </c>
      <c r="G25" s="11" t="s">
        <v>18</v>
      </c>
      <c r="H25" s="47" t="s">
        <v>22</v>
      </c>
      <c r="I25" s="5"/>
    </row>
    <row r="26" spans="1:14" x14ac:dyDescent="0.25">
      <c r="A26" s="60" t="s">
        <v>23</v>
      </c>
      <c r="B26" s="8" t="s">
        <v>24</v>
      </c>
      <c r="C26">
        <v>73</v>
      </c>
      <c r="D26" s="172">
        <f>C26/C$28</f>
        <v>0.66363636363636369</v>
      </c>
      <c r="E26" s="162">
        <v>134</v>
      </c>
      <c r="F26" s="172">
        <f>E26/E$28</f>
        <v>0.70526315789473681</v>
      </c>
      <c r="G26" s="173">
        <f>C26+E26</f>
        <v>207</v>
      </c>
      <c r="H26" s="174">
        <f>G26/G$28</f>
        <v>0.69</v>
      </c>
    </row>
    <row r="27" spans="1:14" x14ac:dyDescent="0.25">
      <c r="A27" s="35"/>
      <c r="B27" s="8" t="s">
        <v>25</v>
      </c>
      <c r="C27">
        <v>37</v>
      </c>
      <c r="D27" s="172">
        <f>C27/C$28</f>
        <v>0.33636363636363636</v>
      </c>
      <c r="E27" s="143">
        <v>56</v>
      </c>
      <c r="F27" s="172">
        <f>E27/E$28</f>
        <v>0.29473684210526313</v>
      </c>
      <c r="G27" s="175">
        <f>C27+E27</f>
        <v>93</v>
      </c>
      <c r="H27" s="174">
        <f>G27/G$28</f>
        <v>0.31</v>
      </c>
    </row>
    <row r="28" spans="1:14" ht="13.8" thickBot="1" x14ac:dyDescent="0.3">
      <c r="A28" s="37" t="s">
        <v>10</v>
      </c>
      <c r="B28" s="62"/>
      <c r="C28" s="176">
        <f>C26+C27</f>
        <v>110</v>
      </c>
      <c r="D28" s="177">
        <v>1</v>
      </c>
      <c r="E28" s="176">
        <f>E26+E27</f>
        <v>190</v>
      </c>
      <c r="F28" s="177">
        <v>1</v>
      </c>
      <c r="G28" s="176">
        <f>C28+E28</f>
        <v>300</v>
      </c>
      <c r="H28" s="178">
        <v>1</v>
      </c>
      <c r="I28" s="5"/>
    </row>
    <row r="29" spans="1:14" ht="14.7" customHeight="1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14" ht="13.8" thickBot="1" x14ac:dyDescent="0.3">
      <c r="A30" s="5"/>
      <c r="B30" s="5"/>
      <c r="C30" s="5"/>
      <c r="D30" s="5"/>
      <c r="E30" s="5"/>
      <c r="F30" s="5"/>
      <c r="G30" s="5"/>
      <c r="H30" s="5"/>
      <c r="I30" s="5"/>
    </row>
    <row r="31" spans="1:14" x14ac:dyDescent="0.25">
      <c r="A31" s="55"/>
      <c r="B31" s="46"/>
      <c r="C31" s="286" t="s">
        <v>1</v>
      </c>
      <c r="D31" s="287"/>
      <c r="E31" s="287"/>
      <c r="F31" s="288"/>
      <c r="G31" s="286" t="s">
        <v>10</v>
      </c>
      <c r="H31" s="285"/>
      <c r="I31" s="5"/>
    </row>
    <row r="32" spans="1:14" x14ac:dyDescent="0.25">
      <c r="A32" s="60"/>
      <c r="B32" s="105"/>
      <c r="C32" s="289" t="s">
        <v>55</v>
      </c>
      <c r="D32" s="290"/>
      <c r="E32" s="291" t="s">
        <v>5</v>
      </c>
      <c r="F32" s="290"/>
      <c r="G32" s="29"/>
      <c r="H32" s="36"/>
      <c r="I32" s="5"/>
    </row>
    <row r="33" spans="1:9" x14ac:dyDescent="0.25">
      <c r="A33" s="63"/>
      <c r="B33" s="106"/>
      <c r="C33" s="10" t="s">
        <v>18</v>
      </c>
      <c r="D33" s="12" t="s">
        <v>22</v>
      </c>
      <c r="E33" s="10" t="s">
        <v>18</v>
      </c>
      <c r="F33" s="65" t="s">
        <v>22</v>
      </c>
      <c r="G33" s="10" t="s">
        <v>18</v>
      </c>
      <c r="H33" s="47" t="s">
        <v>22</v>
      </c>
      <c r="I33" s="5"/>
    </row>
    <row r="34" spans="1:9" x14ac:dyDescent="0.25">
      <c r="A34" s="59" t="s">
        <v>49</v>
      </c>
      <c r="B34" s="103" t="s">
        <v>48</v>
      </c>
      <c r="C34" s="159">
        <v>0</v>
      </c>
      <c r="D34" s="160">
        <f t="shared" ref="D34:D45" si="0">C34/C$46</f>
        <v>0</v>
      </c>
      <c r="E34" s="159">
        <v>1</v>
      </c>
      <c r="F34" s="160">
        <f t="shared" ref="F34:F45" si="1">E34/E$46</f>
        <v>5.2910052910052907E-3</v>
      </c>
      <c r="G34" s="162">
        <f>C34+E34</f>
        <v>1</v>
      </c>
      <c r="H34" s="161">
        <f t="shared" ref="H34:H45" si="2">G34/G$46</f>
        <v>3.3444816053511705E-3</v>
      </c>
      <c r="I34" s="5"/>
    </row>
    <row r="35" spans="1:9" x14ac:dyDescent="0.25">
      <c r="A35" s="60"/>
      <c r="B35" s="20" t="s">
        <v>59</v>
      </c>
      <c r="C35" s="179">
        <v>4</v>
      </c>
      <c r="D35" s="160">
        <f t="shared" si="0"/>
        <v>3.6363636363636362E-2</v>
      </c>
      <c r="E35" s="159">
        <v>14</v>
      </c>
      <c r="F35" s="160">
        <f t="shared" si="1"/>
        <v>7.407407407407407E-2</v>
      </c>
      <c r="G35" s="162">
        <f>C35+E35</f>
        <v>18</v>
      </c>
      <c r="H35" s="161">
        <f t="shared" si="2"/>
        <v>6.0200668896321072E-2</v>
      </c>
      <c r="I35" s="5"/>
    </row>
    <row r="36" spans="1:9" x14ac:dyDescent="0.25">
      <c r="A36" s="60"/>
      <c r="B36" s="20" t="s">
        <v>60</v>
      </c>
      <c r="C36" s="179">
        <v>4</v>
      </c>
      <c r="D36" s="160">
        <f t="shared" si="0"/>
        <v>3.6363636363636362E-2</v>
      </c>
      <c r="E36" s="159">
        <v>8</v>
      </c>
      <c r="F36" s="160">
        <f t="shared" si="1"/>
        <v>4.2328042328042326E-2</v>
      </c>
      <c r="G36" s="162">
        <f>C36+E36</f>
        <v>12</v>
      </c>
      <c r="H36" s="161">
        <f>G36/G$46</f>
        <v>4.0133779264214048E-2</v>
      </c>
      <c r="I36" s="5"/>
    </row>
    <row r="37" spans="1:9" x14ac:dyDescent="0.25">
      <c r="A37" s="60"/>
      <c r="B37" s="20" t="s">
        <v>61</v>
      </c>
      <c r="C37" s="179">
        <v>55</v>
      </c>
      <c r="D37" s="160">
        <f t="shared" si="0"/>
        <v>0.5</v>
      </c>
      <c r="E37" s="159">
        <v>97</v>
      </c>
      <c r="F37" s="160">
        <f t="shared" si="1"/>
        <v>0.51322751322751325</v>
      </c>
      <c r="G37" s="162">
        <f>C37+E37</f>
        <v>152</v>
      </c>
      <c r="H37" s="161">
        <f t="shared" si="2"/>
        <v>0.50836120401337792</v>
      </c>
      <c r="I37" s="5"/>
    </row>
    <row r="38" spans="1:9" x14ac:dyDescent="0.25">
      <c r="A38" s="60"/>
      <c r="B38" s="20" t="s">
        <v>62</v>
      </c>
      <c r="C38" s="179">
        <v>29</v>
      </c>
      <c r="D38" s="160">
        <f>C38/C$46</f>
        <v>0.26363636363636361</v>
      </c>
      <c r="E38" s="159">
        <v>36</v>
      </c>
      <c r="F38" s="160">
        <f t="shared" si="1"/>
        <v>0.19047619047619047</v>
      </c>
      <c r="G38" s="162">
        <f t="shared" ref="G38:G45" si="3">C38+E38</f>
        <v>65</v>
      </c>
      <c r="H38" s="161">
        <f t="shared" si="2"/>
        <v>0.21739130434782608</v>
      </c>
      <c r="I38" s="5"/>
    </row>
    <row r="39" spans="1:9" x14ac:dyDescent="0.25">
      <c r="A39" s="60"/>
      <c r="B39" s="20" t="s">
        <v>63</v>
      </c>
      <c r="C39" s="179">
        <v>7</v>
      </c>
      <c r="D39" s="160">
        <f t="shared" si="0"/>
        <v>6.363636363636363E-2</v>
      </c>
      <c r="E39" s="159">
        <v>7</v>
      </c>
      <c r="F39" s="160">
        <f t="shared" si="1"/>
        <v>3.7037037037037035E-2</v>
      </c>
      <c r="G39" s="162">
        <f t="shared" si="3"/>
        <v>14</v>
      </c>
      <c r="H39" s="161">
        <f t="shared" si="2"/>
        <v>4.6822742474916385E-2</v>
      </c>
      <c r="I39" s="5"/>
    </row>
    <row r="40" spans="1:9" x14ac:dyDescent="0.25">
      <c r="A40" s="60"/>
      <c r="B40" s="20" t="s">
        <v>64</v>
      </c>
      <c r="C40" s="179">
        <v>2</v>
      </c>
      <c r="D40" s="160">
        <f t="shared" si="0"/>
        <v>1.8181818181818181E-2</v>
      </c>
      <c r="E40" s="159">
        <v>2</v>
      </c>
      <c r="F40" s="160">
        <f t="shared" si="1"/>
        <v>1.0582010582010581E-2</v>
      </c>
      <c r="G40" s="162">
        <f t="shared" si="3"/>
        <v>4</v>
      </c>
      <c r="H40" s="161">
        <f t="shared" si="2"/>
        <v>1.3377926421404682E-2</v>
      </c>
      <c r="I40" s="5"/>
    </row>
    <row r="41" spans="1:9" x14ac:dyDescent="0.25">
      <c r="A41" s="60"/>
      <c r="B41" s="20" t="s">
        <v>65</v>
      </c>
      <c r="C41" s="179">
        <v>5</v>
      </c>
      <c r="D41" s="160">
        <f t="shared" si="0"/>
        <v>4.5454545454545456E-2</v>
      </c>
      <c r="E41" s="159">
        <v>10</v>
      </c>
      <c r="F41" s="160">
        <f>E41/E$46</f>
        <v>5.2910052910052907E-2</v>
      </c>
      <c r="G41" s="162">
        <f t="shared" si="3"/>
        <v>15</v>
      </c>
      <c r="H41" s="161">
        <f t="shared" si="2"/>
        <v>5.016722408026756E-2</v>
      </c>
      <c r="I41" s="5"/>
    </row>
    <row r="42" spans="1:9" x14ac:dyDescent="0.25">
      <c r="A42" s="60"/>
      <c r="B42" s="20" t="s">
        <v>66</v>
      </c>
      <c r="C42" s="179">
        <v>2</v>
      </c>
      <c r="D42" s="160">
        <f>C42/C$46</f>
        <v>1.8181818181818181E-2</v>
      </c>
      <c r="E42" s="159">
        <v>3</v>
      </c>
      <c r="F42" s="160">
        <f t="shared" si="1"/>
        <v>1.5873015873015872E-2</v>
      </c>
      <c r="G42" s="162">
        <f t="shared" si="3"/>
        <v>5</v>
      </c>
      <c r="H42" s="161">
        <f t="shared" si="2"/>
        <v>1.6722408026755852E-2</v>
      </c>
      <c r="I42" s="5"/>
    </row>
    <row r="43" spans="1:9" x14ac:dyDescent="0.25">
      <c r="A43" s="60"/>
      <c r="B43" s="20" t="s">
        <v>67</v>
      </c>
      <c r="C43" s="179">
        <v>1</v>
      </c>
      <c r="D43" s="160">
        <f t="shared" si="0"/>
        <v>9.0909090909090905E-3</v>
      </c>
      <c r="E43" s="159">
        <v>3</v>
      </c>
      <c r="F43" s="160">
        <f t="shared" si="1"/>
        <v>1.5873015873015872E-2</v>
      </c>
      <c r="G43" s="162">
        <f t="shared" si="3"/>
        <v>4</v>
      </c>
      <c r="H43" s="161">
        <f t="shared" si="2"/>
        <v>1.3377926421404682E-2</v>
      </c>
      <c r="I43" s="5"/>
    </row>
    <row r="44" spans="1:9" x14ac:dyDescent="0.25">
      <c r="A44" s="60"/>
      <c r="B44" s="20" t="s">
        <v>68</v>
      </c>
      <c r="C44" s="159">
        <v>0</v>
      </c>
      <c r="D44" s="160">
        <f t="shared" si="0"/>
        <v>0</v>
      </c>
      <c r="E44" s="159">
        <v>8</v>
      </c>
      <c r="F44" s="160">
        <f t="shared" si="1"/>
        <v>4.2328042328042326E-2</v>
      </c>
      <c r="G44" s="162">
        <f t="shared" si="3"/>
        <v>8</v>
      </c>
      <c r="H44" s="161">
        <f t="shared" si="2"/>
        <v>2.6755852842809364E-2</v>
      </c>
    </row>
    <row r="45" spans="1:9" x14ac:dyDescent="0.25">
      <c r="A45" s="60"/>
      <c r="B45" s="104" t="s">
        <v>69</v>
      </c>
      <c r="C45" s="163">
        <v>1</v>
      </c>
      <c r="D45" s="164">
        <f t="shared" si="0"/>
        <v>9.0909090909090905E-3</v>
      </c>
      <c r="E45" s="165">
        <v>0</v>
      </c>
      <c r="F45" s="164">
        <f t="shared" si="1"/>
        <v>0</v>
      </c>
      <c r="G45" s="166">
        <f t="shared" si="3"/>
        <v>1</v>
      </c>
      <c r="H45" s="167">
        <f t="shared" si="2"/>
        <v>3.3444816053511705E-3</v>
      </c>
    </row>
    <row r="46" spans="1:9" ht="13.8" thickBot="1" x14ac:dyDescent="0.3">
      <c r="A46" s="37" t="s">
        <v>10</v>
      </c>
      <c r="B46" s="57"/>
      <c r="C46" s="170">
        <f>SUM(C34:C45)</f>
        <v>110</v>
      </c>
      <c r="D46" s="168">
        <v>1</v>
      </c>
      <c r="E46" s="170">
        <f>SUM(E34:E45)</f>
        <v>189</v>
      </c>
      <c r="F46" s="168">
        <v>1</v>
      </c>
      <c r="G46" s="170">
        <f>SUM(G34:G45)</f>
        <v>299</v>
      </c>
      <c r="H46" s="169">
        <v>1</v>
      </c>
    </row>
    <row r="47" spans="1:9" ht="14.7" customHeight="1" x14ac:dyDescent="0.25">
      <c r="A47" s="22"/>
      <c r="D47" s="54"/>
      <c r="F47" s="54"/>
      <c r="H47" s="54"/>
    </row>
    <row r="48" spans="1:9" x14ac:dyDescent="0.25">
      <c r="A48" s="22"/>
      <c r="D48" s="54"/>
      <c r="F48" s="54"/>
      <c r="H48" s="54"/>
    </row>
    <row r="49" spans="1:8" x14ac:dyDescent="0.25">
      <c r="A49" s="248"/>
      <c r="B49" s="103"/>
      <c r="C49" s="292" t="s">
        <v>1</v>
      </c>
      <c r="D49" s="296"/>
      <c r="E49" s="296"/>
      <c r="F49" s="293"/>
      <c r="G49" s="292" t="s">
        <v>10</v>
      </c>
      <c r="H49" s="293"/>
    </row>
    <row r="50" spans="1:8" x14ac:dyDescent="0.25">
      <c r="A50" s="249"/>
      <c r="B50" s="107"/>
      <c r="C50" s="289" t="s">
        <v>55</v>
      </c>
      <c r="D50" s="297"/>
      <c r="E50" s="291" t="s">
        <v>5</v>
      </c>
      <c r="F50" s="290"/>
      <c r="G50" s="29"/>
      <c r="H50" s="8"/>
    </row>
    <row r="51" spans="1:8" x14ac:dyDescent="0.25">
      <c r="A51" s="250"/>
      <c r="B51" s="108"/>
      <c r="C51" s="10" t="s">
        <v>18</v>
      </c>
      <c r="D51" s="11" t="s">
        <v>22</v>
      </c>
      <c r="E51" s="10" t="s">
        <v>18</v>
      </c>
      <c r="F51" s="12" t="s">
        <v>22</v>
      </c>
      <c r="G51" s="10" t="s">
        <v>18</v>
      </c>
      <c r="H51" s="12" t="s">
        <v>22</v>
      </c>
    </row>
    <row r="52" spans="1:8" x14ac:dyDescent="0.25">
      <c r="A52" s="248" t="s">
        <v>54</v>
      </c>
      <c r="B52" s="66" t="s">
        <v>70</v>
      </c>
      <c r="C52" s="189">
        <v>0</v>
      </c>
      <c r="D52" s="190">
        <f t="shared" ref="D52:D57" si="4">C52/C$58</f>
        <v>0</v>
      </c>
      <c r="E52" s="171">
        <v>1</v>
      </c>
      <c r="F52" s="160">
        <f t="shared" ref="F52:F57" si="5">E52/E$58</f>
        <v>5.2910052910052907E-3</v>
      </c>
      <c r="G52" s="171">
        <f t="shared" ref="G52:G57" si="6">C52+E52</f>
        <v>1</v>
      </c>
      <c r="H52" s="160">
        <f t="shared" ref="H52:H57" si="7">G52/G$58</f>
        <v>3.3444816053511705E-3</v>
      </c>
    </row>
    <row r="53" spans="1:8" x14ac:dyDescent="0.25">
      <c r="A53" s="249"/>
      <c r="B53" s="193" t="s">
        <v>50</v>
      </c>
      <c r="C53" s="189">
        <v>0</v>
      </c>
      <c r="D53" s="190">
        <f t="shared" si="4"/>
        <v>0</v>
      </c>
      <c r="E53" s="171">
        <v>3</v>
      </c>
      <c r="F53" s="160">
        <f t="shared" si="5"/>
        <v>1.5873015873015872E-2</v>
      </c>
      <c r="G53" s="171">
        <f t="shared" si="6"/>
        <v>3</v>
      </c>
      <c r="H53" s="160">
        <f t="shared" si="7"/>
        <v>1.0033444816053512E-2</v>
      </c>
    </row>
    <row r="54" spans="1:8" x14ac:dyDescent="0.25">
      <c r="A54" s="249"/>
      <c r="B54" s="193" t="s">
        <v>51</v>
      </c>
      <c r="C54" s="189">
        <v>2</v>
      </c>
      <c r="D54" s="190">
        <f t="shared" si="4"/>
        <v>1.8181818181818181E-2</v>
      </c>
      <c r="E54" s="171">
        <v>25</v>
      </c>
      <c r="F54" s="160">
        <f t="shared" si="5"/>
        <v>0.13227513227513227</v>
      </c>
      <c r="G54" s="171">
        <f t="shared" si="6"/>
        <v>27</v>
      </c>
      <c r="H54" s="160">
        <f t="shared" si="7"/>
        <v>9.0301003344481601E-2</v>
      </c>
    </row>
    <row r="55" spans="1:8" x14ac:dyDescent="0.25">
      <c r="A55" s="249"/>
      <c r="B55" s="193" t="s">
        <v>52</v>
      </c>
      <c r="C55" s="189">
        <v>95</v>
      </c>
      <c r="D55" s="190">
        <f t="shared" si="4"/>
        <v>0.86363636363636365</v>
      </c>
      <c r="E55" s="171">
        <v>148</v>
      </c>
      <c r="F55" s="160">
        <f t="shared" si="5"/>
        <v>0.78306878306878303</v>
      </c>
      <c r="G55" s="171">
        <f t="shared" si="6"/>
        <v>243</v>
      </c>
      <c r="H55" s="160">
        <f t="shared" si="7"/>
        <v>0.81270903010033446</v>
      </c>
    </row>
    <row r="56" spans="1:8" x14ac:dyDescent="0.25">
      <c r="A56" s="249"/>
      <c r="B56" s="193" t="s">
        <v>53</v>
      </c>
      <c r="C56" s="189">
        <v>12</v>
      </c>
      <c r="D56" s="190">
        <f>C56/C$58</f>
        <v>0.10909090909090909</v>
      </c>
      <c r="E56" s="171">
        <v>12</v>
      </c>
      <c r="F56" s="160">
        <f t="shared" si="5"/>
        <v>6.3492063492063489E-2</v>
      </c>
      <c r="G56" s="171">
        <f t="shared" si="6"/>
        <v>24</v>
      </c>
      <c r="H56" s="160">
        <f t="shared" si="7"/>
        <v>8.0267558528428096E-2</v>
      </c>
    </row>
    <row r="57" spans="1:8" x14ac:dyDescent="0.25">
      <c r="A57" s="250"/>
      <c r="B57" s="194" t="s">
        <v>71</v>
      </c>
      <c r="C57" s="191">
        <v>1</v>
      </c>
      <c r="D57" s="192">
        <f t="shared" si="4"/>
        <v>9.0909090909090905E-3</v>
      </c>
      <c r="E57" s="163">
        <v>0</v>
      </c>
      <c r="F57" s="164">
        <f t="shared" si="5"/>
        <v>0</v>
      </c>
      <c r="G57" s="163">
        <f t="shared" si="6"/>
        <v>1</v>
      </c>
      <c r="H57" s="164">
        <f t="shared" si="7"/>
        <v>3.3444816053511705E-3</v>
      </c>
    </row>
    <row r="58" spans="1:8" x14ac:dyDescent="0.25">
      <c r="A58" s="251" t="s">
        <v>10</v>
      </c>
      <c r="B58" s="76"/>
      <c r="C58" s="211">
        <f>SUM(C52:C57)</f>
        <v>110</v>
      </c>
      <c r="D58" s="252">
        <v>1</v>
      </c>
      <c r="E58" s="211">
        <f>SUM(E52:E57)</f>
        <v>189</v>
      </c>
      <c r="F58" s="252">
        <v>1</v>
      </c>
      <c r="G58" s="211">
        <f>SUM(G52:G57)</f>
        <v>299</v>
      </c>
      <c r="H58" s="247">
        <v>1</v>
      </c>
    </row>
    <row r="60" spans="1:8" x14ac:dyDescent="0.25">
      <c r="A60" s="67" t="s">
        <v>105</v>
      </c>
    </row>
  </sheetData>
  <mergeCells count="21">
    <mergeCell ref="A18:A19"/>
    <mergeCell ref="C49:F49"/>
    <mergeCell ref="E16:F16"/>
    <mergeCell ref="C50:D50"/>
    <mergeCell ref="E50:F50"/>
    <mergeCell ref="C24:D24"/>
    <mergeCell ref="C32:D32"/>
    <mergeCell ref="E32:F32"/>
    <mergeCell ref="G49:H49"/>
    <mergeCell ref="C31:F31"/>
    <mergeCell ref="G23:H23"/>
    <mergeCell ref="G31:H31"/>
    <mergeCell ref="E24:F24"/>
    <mergeCell ref="G4:H4"/>
    <mergeCell ref="G15:H15"/>
    <mergeCell ref="C23:F23"/>
    <mergeCell ref="C15:F15"/>
    <mergeCell ref="C16:D16"/>
    <mergeCell ref="C4:F4"/>
    <mergeCell ref="C5:D5"/>
    <mergeCell ref="E5:F5"/>
  </mergeCells>
  <phoneticPr fontId="7" type="noConversion"/>
  <pageMargins left="0.75" right="0.75" top="1" bottom="1" header="0.4921259845" footer="0.4921259845"/>
  <pageSetup paperSize="9" orientation="portrait" r:id="rId1"/>
  <headerFooter alignWithMargins="0"/>
  <ignoredErrors>
    <ignoredError sqref="G52:G57 G18:G19 G26:G27 G38:G4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86"/>
  <sheetViews>
    <sheetView workbookViewId="0"/>
  </sheetViews>
  <sheetFormatPr defaultRowHeight="13.2" x14ac:dyDescent="0.25"/>
  <cols>
    <col min="1" max="1" width="42.5546875" bestFit="1" customWidth="1"/>
    <col min="2" max="2" width="67.33203125" bestFit="1" customWidth="1"/>
    <col min="3" max="17" width="9.109375" style="72" customWidth="1"/>
    <col min="18" max="19" width="8.6640625" style="100" customWidth="1"/>
    <col min="20" max="20" width="8.44140625" customWidth="1"/>
    <col min="21" max="21" width="8.6640625" customWidth="1"/>
    <col min="22" max="22" width="10.109375" customWidth="1"/>
  </cols>
  <sheetData>
    <row r="1" spans="1:22" ht="13.8" x14ac:dyDescent="0.25">
      <c r="A1" s="3" t="s">
        <v>116</v>
      </c>
      <c r="U1" s="154"/>
      <c r="V1" s="246">
        <v>45334</v>
      </c>
    </row>
    <row r="2" spans="1:22" x14ac:dyDescent="0.25">
      <c r="A2" s="73" t="s">
        <v>117</v>
      </c>
    </row>
    <row r="4" spans="1:22" ht="13.8" thickBot="1" x14ac:dyDescent="0.3">
      <c r="B4" s="67" t="s">
        <v>118</v>
      </c>
      <c r="R4" s="101"/>
      <c r="S4" s="101"/>
    </row>
    <row r="5" spans="1:22" x14ac:dyDescent="0.25">
      <c r="B5" s="78"/>
      <c r="C5" s="79" t="s">
        <v>72</v>
      </c>
      <c r="D5" s="79" t="s">
        <v>73</v>
      </c>
      <c r="E5" s="79" t="s">
        <v>74</v>
      </c>
      <c r="F5" s="79" t="s">
        <v>75</v>
      </c>
      <c r="G5" s="79" t="s">
        <v>76</v>
      </c>
      <c r="H5" s="79" t="s">
        <v>77</v>
      </c>
      <c r="I5" s="79" t="s">
        <v>78</v>
      </c>
      <c r="J5" s="79" t="s">
        <v>79</v>
      </c>
      <c r="K5" s="79" t="s">
        <v>80</v>
      </c>
      <c r="L5" s="79" t="s">
        <v>81</v>
      </c>
      <c r="M5" s="79" t="s">
        <v>82</v>
      </c>
      <c r="N5" s="79" t="s">
        <v>83</v>
      </c>
      <c r="O5" s="79" t="s">
        <v>84</v>
      </c>
      <c r="P5" s="79" t="s">
        <v>85</v>
      </c>
      <c r="Q5" s="85" t="s">
        <v>86</v>
      </c>
      <c r="R5" s="125" t="s">
        <v>93</v>
      </c>
      <c r="S5" s="117">
        <v>2019</v>
      </c>
      <c r="T5" s="117">
        <v>2020</v>
      </c>
      <c r="U5" s="213">
        <v>2021</v>
      </c>
      <c r="V5" s="127">
        <v>2022</v>
      </c>
    </row>
    <row r="6" spans="1:22" x14ac:dyDescent="0.25">
      <c r="B6" s="80" t="s">
        <v>4</v>
      </c>
      <c r="C6" s="81">
        <v>107</v>
      </c>
      <c r="D6" s="81">
        <v>110</v>
      </c>
      <c r="E6" s="81">
        <v>108</v>
      </c>
      <c r="F6" s="81">
        <v>110</v>
      </c>
      <c r="G6" s="81">
        <v>112</v>
      </c>
      <c r="H6" s="81">
        <v>109</v>
      </c>
      <c r="I6" s="81">
        <v>106</v>
      </c>
      <c r="J6" s="81">
        <v>107</v>
      </c>
      <c r="K6" s="81">
        <v>106</v>
      </c>
      <c r="L6" s="81">
        <v>106</v>
      </c>
      <c r="M6" s="81">
        <v>101</v>
      </c>
      <c r="N6" s="81">
        <v>105</v>
      </c>
      <c r="O6" s="81">
        <v>104</v>
      </c>
      <c r="P6" s="81">
        <v>104</v>
      </c>
      <c r="Q6" s="91">
        <v>100</v>
      </c>
      <c r="R6" s="126">
        <v>103</v>
      </c>
      <c r="S6" s="118">
        <v>104</v>
      </c>
      <c r="T6" s="118">
        <v>102</v>
      </c>
      <c r="U6" s="253">
        <v>107</v>
      </c>
      <c r="V6" s="128">
        <v>106</v>
      </c>
    </row>
    <row r="7" spans="1:22" x14ac:dyDescent="0.25">
      <c r="B7" s="80" t="s">
        <v>5</v>
      </c>
      <c r="C7" s="81">
        <v>328</v>
      </c>
      <c r="D7" s="81">
        <v>323</v>
      </c>
      <c r="E7" s="81">
        <v>309</v>
      </c>
      <c r="F7" s="81">
        <v>302</v>
      </c>
      <c r="G7" s="81">
        <v>287</v>
      </c>
      <c r="H7" s="81">
        <v>288</v>
      </c>
      <c r="I7" s="81">
        <v>225</v>
      </c>
      <c r="J7" s="81">
        <v>223</v>
      </c>
      <c r="K7" s="81">
        <v>227</v>
      </c>
      <c r="L7" s="81">
        <v>217</v>
      </c>
      <c r="M7" s="81">
        <v>210</v>
      </c>
      <c r="N7" s="81">
        <v>208</v>
      </c>
      <c r="O7" s="81">
        <v>197</v>
      </c>
      <c r="P7" s="81">
        <v>203</v>
      </c>
      <c r="Q7" s="91">
        <v>194</v>
      </c>
      <c r="R7" s="126">
        <v>194</v>
      </c>
      <c r="S7" s="118">
        <v>196</v>
      </c>
      <c r="T7" s="118">
        <v>197</v>
      </c>
      <c r="U7" s="253">
        <v>189</v>
      </c>
      <c r="V7" s="128">
        <v>190</v>
      </c>
    </row>
    <row r="8" spans="1:22" x14ac:dyDescent="0.25">
      <c r="B8" s="80" t="s">
        <v>87</v>
      </c>
      <c r="C8" s="81">
        <v>0</v>
      </c>
      <c r="D8" s="81">
        <v>0</v>
      </c>
      <c r="E8" s="81">
        <v>0</v>
      </c>
      <c r="F8" s="81">
        <v>0</v>
      </c>
      <c r="G8" s="81">
        <v>1</v>
      </c>
      <c r="H8" s="81">
        <v>1</v>
      </c>
      <c r="I8" s="81">
        <v>2</v>
      </c>
      <c r="J8" s="81">
        <v>2</v>
      </c>
      <c r="K8" s="81">
        <v>2</v>
      </c>
      <c r="L8" s="81">
        <v>1</v>
      </c>
      <c r="M8" s="81">
        <v>1</v>
      </c>
      <c r="N8" s="81">
        <v>1</v>
      </c>
      <c r="O8" s="81">
        <v>1</v>
      </c>
      <c r="P8" s="81">
        <v>1</v>
      </c>
      <c r="Q8" s="91">
        <v>1</v>
      </c>
      <c r="R8" s="126">
        <v>3</v>
      </c>
      <c r="S8" s="118">
        <v>4</v>
      </c>
      <c r="T8" s="118">
        <v>4</v>
      </c>
      <c r="U8" s="253">
        <v>4</v>
      </c>
      <c r="V8" s="128">
        <v>4</v>
      </c>
    </row>
    <row r="9" spans="1:22" ht="13.8" thickBot="1" x14ac:dyDescent="0.3">
      <c r="B9" s="92" t="s">
        <v>10</v>
      </c>
      <c r="C9" s="93">
        <v>435</v>
      </c>
      <c r="D9" s="93">
        <v>433</v>
      </c>
      <c r="E9" s="93">
        <v>417</v>
      </c>
      <c r="F9" s="93">
        <v>412</v>
      </c>
      <c r="G9" s="93">
        <v>400</v>
      </c>
      <c r="H9" s="93">
        <v>398</v>
      </c>
      <c r="I9" s="93">
        <v>333</v>
      </c>
      <c r="J9" s="93">
        <v>332</v>
      </c>
      <c r="K9" s="93">
        <v>335</v>
      </c>
      <c r="L9" s="93">
        <v>324</v>
      </c>
      <c r="M9" s="93">
        <v>312</v>
      </c>
      <c r="N9" s="93">
        <v>314</v>
      </c>
      <c r="O9" s="93">
        <v>302</v>
      </c>
      <c r="P9" s="93">
        <v>308</v>
      </c>
      <c r="Q9" s="94">
        <v>295</v>
      </c>
      <c r="R9" s="116">
        <v>300</v>
      </c>
      <c r="S9" s="206">
        <v>304</v>
      </c>
      <c r="T9" s="215">
        <v>303</v>
      </c>
      <c r="U9" s="259">
        <v>300</v>
      </c>
      <c r="V9" s="210">
        <v>300</v>
      </c>
    </row>
    <row r="10" spans="1:22" x14ac:dyDescent="0.25">
      <c r="B10" s="5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2" spans="1:22" ht="13.8" thickBot="1" x14ac:dyDescent="0.3">
      <c r="A12" s="67" t="s">
        <v>119</v>
      </c>
      <c r="R12" s="101"/>
      <c r="S12" s="101"/>
    </row>
    <row r="13" spans="1:22" x14ac:dyDescent="0.25">
      <c r="A13" s="78"/>
      <c r="B13" s="83"/>
      <c r="C13" s="79" t="s">
        <v>72</v>
      </c>
      <c r="D13" s="79" t="s">
        <v>73</v>
      </c>
      <c r="E13" s="79" t="s">
        <v>74</v>
      </c>
      <c r="F13" s="79" t="s">
        <v>75</v>
      </c>
      <c r="G13" s="79" t="s">
        <v>76</v>
      </c>
      <c r="H13" s="79" t="s">
        <v>77</v>
      </c>
      <c r="I13" s="79" t="s">
        <v>78</v>
      </c>
      <c r="J13" s="79" t="s">
        <v>79</v>
      </c>
      <c r="K13" s="79" t="s">
        <v>80</v>
      </c>
      <c r="L13" s="79" t="s">
        <v>81</v>
      </c>
      <c r="M13" s="79" t="s">
        <v>82</v>
      </c>
      <c r="N13" s="79" t="s">
        <v>83</v>
      </c>
      <c r="O13" s="79" t="s">
        <v>84</v>
      </c>
      <c r="P13" s="79" t="s">
        <v>85</v>
      </c>
      <c r="Q13" s="85" t="s">
        <v>86</v>
      </c>
      <c r="R13" s="117" t="s">
        <v>93</v>
      </c>
      <c r="S13" s="117">
        <v>2019</v>
      </c>
      <c r="T13" s="117">
        <v>2020</v>
      </c>
      <c r="U13" s="213">
        <v>2021</v>
      </c>
      <c r="V13" s="127">
        <v>2022</v>
      </c>
    </row>
    <row r="14" spans="1:22" x14ac:dyDescent="0.25">
      <c r="A14" s="80" t="s">
        <v>55</v>
      </c>
      <c r="B14" s="84" t="s">
        <v>20</v>
      </c>
      <c r="C14" s="81">
        <v>96</v>
      </c>
      <c r="D14" s="81">
        <v>101</v>
      </c>
      <c r="E14" s="81">
        <v>100</v>
      </c>
      <c r="F14" s="81">
        <v>102</v>
      </c>
      <c r="G14" s="81">
        <v>100</v>
      </c>
      <c r="H14" s="81">
        <v>102</v>
      </c>
      <c r="I14" s="81">
        <v>100</v>
      </c>
      <c r="J14" s="81">
        <v>98</v>
      </c>
      <c r="K14" s="81">
        <v>101</v>
      </c>
      <c r="L14" s="81">
        <v>99</v>
      </c>
      <c r="M14" s="81">
        <v>95</v>
      </c>
      <c r="N14" s="81">
        <v>95</v>
      </c>
      <c r="O14" s="81">
        <v>95</v>
      </c>
      <c r="P14" s="81">
        <v>97</v>
      </c>
      <c r="Q14" s="91">
        <v>92</v>
      </c>
      <c r="R14" s="118">
        <v>91</v>
      </c>
      <c r="S14" s="207">
        <v>90</v>
      </c>
      <c r="T14" s="207">
        <v>86</v>
      </c>
      <c r="U14" s="253">
        <v>94</v>
      </c>
      <c r="V14" s="128">
        <v>88</v>
      </c>
    </row>
    <row r="15" spans="1:22" x14ac:dyDescent="0.25">
      <c r="A15" s="80"/>
      <c r="B15" s="84" t="s">
        <v>88</v>
      </c>
      <c r="C15" s="81">
        <v>11</v>
      </c>
      <c r="D15" s="81">
        <v>9</v>
      </c>
      <c r="E15" s="81">
        <v>8</v>
      </c>
      <c r="F15" s="81">
        <v>8</v>
      </c>
      <c r="G15" s="81">
        <v>13</v>
      </c>
      <c r="H15" s="81">
        <v>8</v>
      </c>
      <c r="I15" s="81">
        <v>8</v>
      </c>
      <c r="J15" s="81">
        <v>11</v>
      </c>
      <c r="K15" s="81">
        <v>7</v>
      </c>
      <c r="L15" s="81">
        <v>8</v>
      </c>
      <c r="M15" s="81">
        <v>7</v>
      </c>
      <c r="N15" s="81">
        <v>11</v>
      </c>
      <c r="O15" s="81">
        <v>10</v>
      </c>
      <c r="P15" s="81">
        <v>8</v>
      </c>
      <c r="Q15" s="91">
        <v>9</v>
      </c>
      <c r="R15" s="118">
        <v>15</v>
      </c>
      <c r="S15" s="118">
        <v>18</v>
      </c>
      <c r="T15" s="118">
        <v>20</v>
      </c>
      <c r="U15" s="253">
        <v>17</v>
      </c>
      <c r="V15" s="128">
        <v>22</v>
      </c>
    </row>
    <row r="16" spans="1:22" s="22" customFormat="1" x14ac:dyDescent="0.25">
      <c r="A16" s="96"/>
      <c r="B16" s="97" t="s">
        <v>10</v>
      </c>
      <c r="C16" s="98">
        <v>107</v>
      </c>
      <c r="D16" s="98">
        <v>110</v>
      </c>
      <c r="E16" s="98">
        <v>108</v>
      </c>
      <c r="F16" s="98">
        <v>110</v>
      </c>
      <c r="G16" s="98">
        <v>113</v>
      </c>
      <c r="H16" s="98">
        <v>110</v>
      </c>
      <c r="I16" s="98">
        <v>108</v>
      </c>
      <c r="J16" s="98">
        <v>109</v>
      </c>
      <c r="K16" s="98">
        <v>108</v>
      </c>
      <c r="L16" s="98">
        <v>107</v>
      </c>
      <c r="M16" s="98">
        <v>102</v>
      </c>
      <c r="N16" s="98">
        <v>106</v>
      </c>
      <c r="O16" s="98">
        <v>105</v>
      </c>
      <c r="P16" s="98">
        <v>105</v>
      </c>
      <c r="Q16" s="99">
        <v>101</v>
      </c>
      <c r="R16" s="119">
        <v>106</v>
      </c>
      <c r="S16" s="208">
        <f>S14+S15</f>
        <v>108</v>
      </c>
      <c r="T16" s="208">
        <v>106</v>
      </c>
      <c r="U16" s="255">
        <v>111</v>
      </c>
      <c r="V16" s="262">
        <v>110</v>
      </c>
    </row>
    <row r="17" spans="1:33" x14ac:dyDescent="0.25">
      <c r="A17" s="80" t="s">
        <v>5</v>
      </c>
      <c r="B17" s="84" t="s">
        <v>20</v>
      </c>
      <c r="C17" s="81">
        <v>299</v>
      </c>
      <c r="D17" s="81">
        <v>291</v>
      </c>
      <c r="E17" s="81">
        <v>287</v>
      </c>
      <c r="F17" s="81">
        <v>277</v>
      </c>
      <c r="G17" s="81">
        <v>261</v>
      </c>
      <c r="H17" s="81">
        <v>259</v>
      </c>
      <c r="I17" s="81">
        <v>203</v>
      </c>
      <c r="J17" s="81">
        <v>202</v>
      </c>
      <c r="K17" s="81">
        <v>209</v>
      </c>
      <c r="L17" s="81">
        <v>196</v>
      </c>
      <c r="M17" s="81">
        <v>195</v>
      </c>
      <c r="N17" s="81">
        <v>188</v>
      </c>
      <c r="O17" s="81">
        <v>180</v>
      </c>
      <c r="P17" s="81">
        <v>184</v>
      </c>
      <c r="Q17" s="91">
        <v>177</v>
      </c>
      <c r="R17" s="118">
        <v>178</v>
      </c>
      <c r="S17" s="118">
        <v>183</v>
      </c>
      <c r="T17" s="118">
        <v>185</v>
      </c>
      <c r="U17" s="260">
        <v>178</v>
      </c>
      <c r="V17" s="263">
        <v>178</v>
      </c>
    </row>
    <row r="18" spans="1:33" x14ac:dyDescent="0.25">
      <c r="A18" s="80"/>
      <c r="B18" s="84" t="s">
        <v>88</v>
      </c>
      <c r="C18" s="81">
        <v>29</v>
      </c>
      <c r="D18" s="81">
        <v>32</v>
      </c>
      <c r="E18" s="81">
        <v>22</v>
      </c>
      <c r="F18" s="81">
        <v>25</v>
      </c>
      <c r="G18" s="81">
        <v>26</v>
      </c>
      <c r="H18" s="81">
        <v>29</v>
      </c>
      <c r="I18" s="81">
        <v>22</v>
      </c>
      <c r="J18" s="81">
        <v>21</v>
      </c>
      <c r="K18" s="81">
        <v>18</v>
      </c>
      <c r="L18" s="81">
        <v>21</v>
      </c>
      <c r="M18" s="81">
        <v>15</v>
      </c>
      <c r="N18" s="81">
        <v>20</v>
      </c>
      <c r="O18" s="81">
        <v>17</v>
      </c>
      <c r="P18" s="81">
        <v>19</v>
      </c>
      <c r="Q18" s="91">
        <v>17</v>
      </c>
      <c r="R18" s="118">
        <v>16</v>
      </c>
      <c r="S18" s="118">
        <v>13</v>
      </c>
      <c r="T18" s="118">
        <v>12</v>
      </c>
      <c r="U18" s="253">
        <v>11</v>
      </c>
      <c r="V18" s="128">
        <v>12</v>
      </c>
    </row>
    <row r="19" spans="1:33" s="22" customFormat="1" x14ac:dyDescent="0.25">
      <c r="A19" s="96"/>
      <c r="B19" s="97" t="s">
        <v>10</v>
      </c>
      <c r="C19" s="98">
        <v>328</v>
      </c>
      <c r="D19" s="98">
        <v>323</v>
      </c>
      <c r="E19" s="98">
        <v>309</v>
      </c>
      <c r="F19" s="98">
        <v>302</v>
      </c>
      <c r="G19" s="98">
        <v>287</v>
      </c>
      <c r="H19" s="98">
        <v>288</v>
      </c>
      <c r="I19" s="98">
        <v>225</v>
      </c>
      <c r="J19" s="98">
        <v>223</v>
      </c>
      <c r="K19" s="98">
        <v>227</v>
      </c>
      <c r="L19" s="98">
        <v>217</v>
      </c>
      <c r="M19" s="98">
        <v>210</v>
      </c>
      <c r="N19" s="98">
        <v>208</v>
      </c>
      <c r="O19" s="98">
        <v>197</v>
      </c>
      <c r="P19" s="98">
        <v>203</v>
      </c>
      <c r="Q19" s="99">
        <v>194</v>
      </c>
      <c r="R19" s="119">
        <v>194</v>
      </c>
      <c r="S19" s="208">
        <f>S17+S18</f>
        <v>196</v>
      </c>
      <c r="T19" s="208">
        <v>197</v>
      </c>
      <c r="U19" s="255">
        <v>189</v>
      </c>
      <c r="V19" s="262">
        <v>190</v>
      </c>
    </row>
    <row r="20" spans="1:33" x14ac:dyDescent="0.25">
      <c r="A20" s="80" t="s">
        <v>10</v>
      </c>
      <c r="B20" s="84" t="s">
        <v>20</v>
      </c>
      <c r="C20" s="81">
        <v>395</v>
      </c>
      <c r="D20" s="81">
        <v>392</v>
      </c>
      <c r="E20" s="81">
        <v>387</v>
      </c>
      <c r="F20" s="81">
        <v>379</v>
      </c>
      <c r="G20" s="81">
        <v>361</v>
      </c>
      <c r="H20" s="81">
        <v>361</v>
      </c>
      <c r="I20" s="81">
        <v>303</v>
      </c>
      <c r="J20" s="81">
        <v>300</v>
      </c>
      <c r="K20" s="81">
        <v>310</v>
      </c>
      <c r="L20" s="81">
        <v>295</v>
      </c>
      <c r="M20" s="81">
        <v>290</v>
      </c>
      <c r="N20" s="81">
        <v>283</v>
      </c>
      <c r="O20" s="81">
        <v>275</v>
      </c>
      <c r="P20" s="81">
        <v>281</v>
      </c>
      <c r="Q20" s="91">
        <v>269</v>
      </c>
      <c r="R20" s="118">
        <v>269</v>
      </c>
      <c r="S20" s="118">
        <f>S14+S17</f>
        <v>273</v>
      </c>
      <c r="T20" s="118">
        <v>271</v>
      </c>
      <c r="U20" s="253">
        <v>272</v>
      </c>
      <c r="V20" s="128">
        <v>266</v>
      </c>
    </row>
    <row r="21" spans="1:33" x14ac:dyDescent="0.25">
      <c r="A21" s="80"/>
      <c r="B21" s="84" t="s">
        <v>88</v>
      </c>
      <c r="C21" s="81">
        <v>40</v>
      </c>
      <c r="D21" s="81">
        <v>41</v>
      </c>
      <c r="E21" s="81">
        <v>30</v>
      </c>
      <c r="F21" s="81">
        <v>33</v>
      </c>
      <c r="G21" s="81">
        <v>39</v>
      </c>
      <c r="H21" s="81">
        <v>37</v>
      </c>
      <c r="I21" s="81">
        <v>30</v>
      </c>
      <c r="J21" s="81">
        <v>32</v>
      </c>
      <c r="K21" s="81">
        <v>25</v>
      </c>
      <c r="L21" s="81">
        <v>29</v>
      </c>
      <c r="M21" s="81">
        <v>22</v>
      </c>
      <c r="N21" s="81">
        <v>31</v>
      </c>
      <c r="O21" s="81">
        <v>27</v>
      </c>
      <c r="P21" s="81">
        <v>27</v>
      </c>
      <c r="Q21" s="91">
        <v>26</v>
      </c>
      <c r="R21" s="118">
        <v>31</v>
      </c>
      <c r="S21" s="118">
        <f>S15+S18</f>
        <v>31</v>
      </c>
      <c r="T21" s="118">
        <v>32</v>
      </c>
      <c r="U21" s="253">
        <v>28</v>
      </c>
      <c r="V21" s="128">
        <v>34</v>
      </c>
    </row>
    <row r="22" spans="1:33" s="22" customFormat="1" ht="13.8" thickBot="1" x14ac:dyDescent="0.3">
      <c r="A22" s="92"/>
      <c r="B22" s="95" t="s">
        <v>10</v>
      </c>
      <c r="C22" s="93">
        <v>435</v>
      </c>
      <c r="D22" s="93">
        <v>433</v>
      </c>
      <c r="E22" s="93">
        <v>417</v>
      </c>
      <c r="F22" s="93">
        <v>412</v>
      </c>
      <c r="G22" s="93">
        <v>400</v>
      </c>
      <c r="H22" s="93">
        <v>398</v>
      </c>
      <c r="I22" s="93">
        <v>333</v>
      </c>
      <c r="J22" s="93">
        <v>332</v>
      </c>
      <c r="K22" s="93">
        <v>335</v>
      </c>
      <c r="L22" s="93">
        <v>324</v>
      </c>
      <c r="M22" s="93">
        <v>312</v>
      </c>
      <c r="N22" s="93">
        <v>314</v>
      </c>
      <c r="O22" s="93">
        <v>302</v>
      </c>
      <c r="P22" s="93">
        <v>308</v>
      </c>
      <c r="Q22" s="94">
        <v>295</v>
      </c>
      <c r="R22" s="120">
        <v>300</v>
      </c>
      <c r="S22" s="120">
        <f>S20+S21</f>
        <v>304</v>
      </c>
      <c r="T22" s="209">
        <v>303</v>
      </c>
      <c r="U22" s="259">
        <v>300</v>
      </c>
      <c r="V22" s="210">
        <v>300</v>
      </c>
      <c r="W22"/>
      <c r="X22"/>
      <c r="Y22"/>
      <c r="Z22"/>
      <c r="AA22"/>
      <c r="AB22"/>
      <c r="AC22"/>
      <c r="AD22"/>
      <c r="AE22"/>
      <c r="AF22"/>
      <c r="AG22"/>
    </row>
    <row r="23" spans="1:33" x14ac:dyDescent="0.25">
      <c r="A23" t="s">
        <v>89</v>
      </c>
      <c r="B23" s="5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</row>
    <row r="24" spans="1:33" x14ac:dyDescent="0.25">
      <c r="B24" s="5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6" spans="1:33" ht="13.8" thickBot="1" x14ac:dyDescent="0.3">
      <c r="A26" s="67" t="s">
        <v>120</v>
      </c>
      <c r="R26" s="101"/>
      <c r="S26" s="101"/>
    </row>
    <row r="27" spans="1:33" x14ac:dyDescent="0.25">
      <c r="A27" s="78"/>
      <c r="B27" s="83"/>
      <c r="C27" s="79" t="s">
        <v>72</v>
      </c>
      <c r="D27" s="79" t="s">
        <v>73</v>
      </c>
      <c r="E27" s="79" t="s">
        <v>74</v>
      </c>
      <c r="F27" s="79" t="s">
        <v>75</v>
      </c>
      <c r="G27" s="79" t="s">
        <v>76</v>
      </c>
      <c r="H27" s="79" t="s">
        <v>77</v>
      </c>
      <c r="I27" s="79" t="s">
        <v>78</v>
      </c>
      <c r="J27" s="79" t="s">
        <v>79</v>
      </c>
      <c r="K27" s="79" t="s">
        <v>80</v>
      </c>
      <c r="L27" s="79" t="s">
        <v>81</v>
      </c>
      <c r="M27" s="79" t="s">
        <v>82</v>
      </c>
      <c r="N27" s="79" t="s">
        <v>83</v>
      </c>
      <c r="O27" s="79" t="s">
        <v>84</v>
      </c>
      <c r="P27" s="79" t="s">
        <v>85</v>
      </c>
      <c r="Q27" s="85" t="s">
        <v>86</v>
      </c>
      <c r="R27" s="117" t="s">
        <v>93</v>
      </c>
      <c r="S27" s="213">
        <v>2019</v>
      </c>
      <c r="T27" s="214">
        <v>2020</v>
      </c>
      <c r="U27" s="214">
        <v>2021</v>
      </c>
      <c r="V27" s="127">
        <v>2022</v>
      </c>
    </row>
    <row r="28" spans="1:33" x14ac:dyDescent="0.25">
      <c r="A28" s="80" t="s">
        <v>55</v>
      </c>
      <c r="B28" s="132" t="s">
        <v>90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130">
        <v>0</v>
      </c>
      <c r="L28" s="130">
        <v>0</v>
      </c>
      <c r="M28" s="130">
        <v>0</v>
      </c>
      <c r="N28" s="130">
        <v>0</v>
      </c>
      <c r="O28" s="130">
        <v>0</v>
      </c>
      <c r="P28" s="130">
        <v>0</v>
      </c>
      <c r="Q28" s="130">
        <v>0</v>
      </c>
      <c r="R28" s="130">
        <v>0</v>
      </c>
      <c r="S28" s="130">
        <v>0</v>
      </c>
      <c r="T28" s="130">
        <v>0</v>
      </c>
      <c r="U28" s="253">
        <v>0</v>
      </c>
      <c r="V28" s="128">
        <v>0</v>
      </c>
    </row>
    <row r="29" spans="1:33" x14ac:dyDescent="0.25">
      <c r="B29" s="131" t="s">
        <v>56</v>
      </c>
      <c r="C29" s="81">
        <v>5</v>
      </c>
      <c r="D29" s="81">
        <v>6</v>
      </c>
      <c r="E29" s="81">
        <v>6</v>
      </c>
      <c r="F29" s="81">
        <v>7</v>
      </c>
      <c r="G29" s="81">
        <v>8</v>
      </c>
      <c r="H29" s="81">
        <v>7</v>
      </c>
      <c r="I29" s="81">
        <v>6</v>
      </c>
      <c r="J29" s="81">
        <v>5</v>
      </c>
      <c r="K29" s="81">
        <v>6</v>
      </c>
      <c r="L29" s="81">
        <v>6</v>
      </c>
      <c r="M29" s="81">
        <v>6</v>
      </c>
      <c r="N29" s="81">
        <v>7</v>
      </c>
      <c r="O29" s="81">
        <v>6</v>
      </c>
      <c r="P29" s="81">
        <v>7</v>
      </c>
      <c r="Q29" s="91">
        <v>6</v>
      </c>
      <c r="R29" s="118">
        <v>9</v>
      </c>
      <c r="S29" s="122">
        <v>8</v>
      </c>
      <c r="T29" s="118">
        <v>8</v>
      </c>
      <c r="U29" s="253">
        <v>7</v>
      </c>
      <c r="V29" s="128">
        <v>11</v>
      </c>
    </row>
    <row r="30" spans="1:33" x14ac:dyDescent="0.25">
      <c r="A30" s="80"/>
      <c r="B30" s="84" t="s">
        <v>57</v>
      </c>
      <c r="C30" s="81">
        <v>25</v>
      </c>
      <c r="D30" s="81">
        <v>21</v>
      </c>
      <c r="E30" s="81">
        <v>16</v>
      </c>
      <c r="F30" s="81">
        <v>20</v>
      </c>
      <c r="G30" s="81">
        <v>17</v>
      </c>
      <c r="H30" s="81">
        <v>15</v>
      </c>
      <c r="I30" s="81">
        <v>17</v>
      </c>
      <c r="J30" s="81">
        <v>22</v>
      </c>
      <c r="K30" s="81">
        <v>21</v>
      </c>
      <c r="L30" s="81">
        <v>22</v>
      </c>
      <c r="M30" s="81">
        <v>26</v>
      </c>
      <c r="N30" s="81">
        <v>25</v>
      </c>
      <c r="O30" s="81">
        <v>27</v>
      </c>
      <c r="P30" s="81">
        <v>30</v>
      </c>
      <c r="Q30" s="91">
        <v>31</v>
      </c>
      <c r="R30" s="118">
        <v>36</v>
      </c>
      <c r="S30" s="121">
        <v>35</v>
      </c>
      <c r="T30" s="207">
        <v>29</v>
      </c>
      <c r="U30" s="253">
        <v>35</v>
      </c>
      <c r="V30" s="128">
        <v>34</v>
      </c>
    </row>
    <row r="31" spans="1:33" x14ac:dyDescent="0.25">
      <c r="A31" s="80"/>
      <c r="B31" s="84" t="s">
        <v>58</v>
      </c>
      <c r="C31" s="81">
        <v>64</v>
      </c>
      <c r="D31" s="81">
        <v>66</v>
      </c>
      <c r="E31" s="81">
        <v>68</v>
      </c>
      <c r="F31" s="81">
        <v>62</v>
      </c>
      <c r="G31" s="81">
        <v>64</v>
      </c>
      <c r="H31" s="81">
        <v>59</v>
      </c>
      <c r="I31" s="81">
        <v>51</v>
      </c>
      <c r="J31" s="81">
        <v>49</v>
      </c>
      <c r="K31" s="81">
        <v>48</v>
      </c>
      <c r="L31" s="81">
        <v>45</v>
      </c>
      <c r="M31" s="81">
        <v>40</v>
      </c>
      <c r="N31" s="81">
        <v>37</v>
      </c>
      <c r="O31" s="81">
        <v>39</v>
      </c>
      <c r="P31" s="81">
        <v>36</v>
      </c>
      <c r="Q31" s="91">
        <v>39</v>
      </c>
      <c r="R31" s="118">
        <v>45</v>
      </c>
      <c r="S31" s="122">
        <v>43</v>
      </c>
      <c r="T31" s="118">
        <v>46</v>
      </c>
      <c r="U31" s="260">
        <v>43</v>
      </c>
      <c r="V31" s="263">
        <v>44</v>
      </c>
    </row>
    <row r="32" spans="1:33" x14ac:dyDescent="0.25">
      <c r="A32" s="80"/>
      <c r="B32" s="131" t="s">
        <v>106</v>
      </c>
      <c r="C32" s="81">
        <v>13</v>
      </c>
      <c r="D32" s="81">
        <v>17</v>
      </c>
      <c r="E32" s="81">
        <v>18</v>
      </c>
      <c r="F32" s="81">
        <v>21</v>
      </c>
      <c r="G32" s="81">
        <v>24</v>
      </c>
      <c r="H32" s="81">
        <v>29</v>
      </c>
      <c r="I32" s="81">
        <v>34</v>
      </c>
      <c r="J32" s="81">
        <v>33</v>
      </c>
      <c r="K32" s="81">
        <v>33</v>
      </c>
      <c r="L32" s="81">
        <v>34</v>
      </c>
      <c r="M32" s="81">
        <v>30</v>
      </c>
      <c r="N32" s="81">
        <v>37</v>
      </c>
      <c r="O32" s="81">
        <v>33</v>
      </c>
      <c r="P32" s="81">
        <v>32</v>
      </c>
      <c r="Q32" s="91">
        <v>25</v>
      </c>
      <c r="R32" s="118">
        <v>16</v>
      </c>
      <c r="S32" s="122">
        <v>22</v>
      </c>
      <c r="T32" s="118">
        <v>23</v>
      </c>
      <c r="U32" s="122">
        <v>26</v>
      </c>
      <c r="V32" s="128">
        <v>21</v>
      </c>
    </row>
    <row r="33" spans="1:33" s="22" customFormat="1" x14ac:dyDescent="0.25">
      <c r="A33" s="96"/>
      <c r="B33" s="97" t="s">
        <v>10</v>
      </c>
      <c r="C33" s="98">
        <v>107</v>
      </c>
      <c r="D33" s="98">
        <v>110</v>
      </c>
      <c r="E33" s="98">
        <v>108</v>
      </c>
      <c r="F33" s="98">
        <v>110</v>
      </c>
      <c r="G33" s="98">
        <v>113</v>
      </c>
      <c r="H33" s="98">
        <v>110</v>
      </c>
      <c r="I33" s="98">
        <v>108</v>
      </c>
      <c r="J33" s="98">
        <v>109</v>
      </c>
      <c r="K33" s="98">
        <v>108</v>
      </c>
      <c r="L33" s="98">
        <v>107</v>
      </c>
      <c r="M33" s="98">
        <v>102</v>
      </c>
      <c r="N33" s="98">
        <v>106</v>
      </c>
      <c r="O33" s="98">
        <v>105</v>
      </c>
      <c r="P33" s="98">
        <v>105</v>
      </c>
      <c r="Q33" s="99">
        <v>101</v>
      </c>
      <c r="R33" s="119">
        <v>106</v>
      </c>
      <c r="S33" s="211">
        <v>108</v>
      </c>
      <c r="T33" s="208">
        <v>106</v>
      </c>
      <c r="U33" s="255">
        <v>111</v>
      </c>
      <c r="V33" s="262">
        <v>110</v>
      </c>
      <c r="W33"/>
      <c r="X33"/>
      <c r="Y33"/>
      <c r="Z33"/>
      <c r="AA33"/>
      <c r="AB33"/>
      <c r="AC33"/>
      <c r="AD33"/>
      <c r="AE33"/>
      <c r="AF33"/>
      <c r="AG33"/>
    </row>
    <row r="34" spans="1:33" x14ac:dyDescent="0.25">
      <c r="A34" s="80" t="s">
        <v>5</v>
      </c>
      <c r="B34" s="84" t="s">
        <v>90</v>
      </c>
      <c r="C34" s="81">
        <v>3</v>
      </c>
      <c r="D34" s="81">
        <v>3</v>
      </c>
      <c r="E34" s="81">
        <v>2</v>
      </c>
      <c r="F34" s="81">
        <v>0</v>
      </c>
      <c r="G34" s="81">
        <v>0</v>
      </c>
      <c r="H34" s="81">
        <v>0</v>
      </c>
      <c r="I34" s="81">
        <v>2</v>
      </c>
      <c r="J34" s="81">
        <v>1</v>
      </c>
      <c r="K34" s="81">
        <v>2</v>
      </c>
      <c r="L34" s="81">
        <v>2</v>
      </c>
      <c r="M34" s="81">
        <v>3</v>
      </c>
      <c r="N34" s="81">
        <v>1</v>
      </c>
      <c r="O34" s="81">
        <v>2</v>
      </c>
      <c r="P34" s="81">
        <v>1</v>
      </c>
      <c r="Q34" s="91">
        <v>0</v>
      </c>
      <c r="R34" s="118">
        <v>4</v>
      </c>
      <c r="S34" s="121">
        <v>7</v>
      </c>
      <c r="T34" s="207">
        <v>4</v>
      </c>
      <c r="U34" s="253">
        <v>2</v>
      </c>
      <c r="V34" s="128">
        <v>2</v>
      </c>
    </row>
    <row r="35" spans="1:33" x14ac:dyDescent="0.25">
      <c r="A35" s="80"/>
      <c r="B35" s="84" t="s">
        <v>56</v>
      </c>
      <c r="C35" s="81">
        <v>38</v>
      </c>
      <c r="D35" s="81">
        <v>34</v>
      </c>
      <c r="E35" s="81">
        <v>38</v>
      </c>
      <c r="F35" s="81">
        <v>31</v>
      </c>
      <c r="G35" s="81">
        <v>31</v>
      </c>
      <c r="H35" s="81">
        <v>28</v>
      </c>
      <c r="I35" s="81">
        <v>22</v>
      </c>
      <c r="J35" s="81">
        <v>24</v>
      </c>
      <c r="K35" s="81">
        <v>26</v>
      </c>
      <c r="L35" s="81">
        <v>27</v>
      </c>
      <c r="M35" s="81">
        <v>23</v>
      </c>
      <c r="N35" s="81">
        <v>22</v>
      </c>
      <c r="O35" s="81">
        <v>23</v>
      </c>
      <c r="P35" s="81">
        <v>27</v>
      </c>
      <c r="Q35" s="91">
        <v>24</v>
      </c>
      <c r="R35" s="118">
        <v>29</v>
      </c>
      <c r="S35" s="121">
        <v>31</v>
      </c>
      <c r="T35" s="207">
        <v>32</v>
      </c>
      <c r="U35" s="253">
        <v>32</v>
      </c>
      <c r="V35" s="128">
        <v>29</v>
      </c>
    </row>
    <row r="36" spans="1:33" x14ac:dyDescent="0.25">
      <c r="A36" s="80"/>
      <c r="B36" s="84" t="s">
        <v>57</v>
      </c>
      <c r="C36" s="81">
        <v>88</v>
      </c>
      <c r="D36" s="81">
        <v>78</v>
      </c>
      <c r="E36" s="81">
        <v>75</v>
      </c>
      <c r="F36" s="81">
        <v>80</v>
      </c>
      <c r="G36" s="81">
        <v>66</v>
      </c>
      <c r="H36" s="81">
        <v>60</v>
      </c>
      <c r="I36" s="81">
        <v>44</v>
      </c>
      <c r="J36" s="81">
        <v>41</v>
      </c>
      <c r="K36" s="81">
        <v>44</v>
      </c>
      <c r="L36" s="81">
        <v>46</v>
      </c>
      <c r="M36" s="81">
        <v>43</v>
      </c>
      <c r="N36" s="81">
        <v>46</v>
      </c>
      <c r="O36" s="81">
        <v>48</v>
      </c>
      <c r="P36" s="81">
        <v>51</v>
      </c>
      <c r="Q36" s="91">
        <v>52</v>
      </c>
      <c r="R36" s="118">
        <v>53</v>
      </c>
      <c r="S36" s="122">
        <v>48</v>
      </c>
      <c r="T36" s="118">
        <v>37</v>
      </c>
      <c r="U36" s="261">
        <v>44</v>
      </c>
      <c r="V36" s="234">
        <v>54</v>
      </c>
    </row>
    <row r="37" spans="1:33" x14ac:dyDescent="0.25">
      <c r="A37" s="80"/>
      <c r="B37" s="84" t="s">
        <v>58</v>
      </c>
      <c r="C37" s="81">
        <v>169</v>
      </c>
      <c r="D37" s="81">
        <v>182</v>
      </c>
      <c r="E37" s="81">
        <v>163</v>
      </c>
      <c r="F37" s="81">
        <v>154</v>
      </c>
      <c r="G37" s="81">
        <v>141</v>
      </c>
      <c r="H37" s="81">
        <v>132</v>
      </c>
      <c r="I37" s="81">
        <v>110</v>
      </c>
      <c r="J37" s="81">
        <v>103</v>
      </c>
      <c r="K37" s="81">
        <v>97</v>
      </c>
      <c r="L37" s="81">
        <v>83</v>
      </c>
      <c r="M37" s="81">
        <v>83</v>
      </c>
      <c r="N37" s="81">
        <v>81</v>
      </c>
      <c r="O37" s="81">
        <v>75</v>
      </c>
      <c r="P37" s="81">
        <v>74</v>
      </c>
      <c r="Q37" s="91">
        <v>73</v>
      </c>
      <c r="R37" s="118">
        <v>70</v>
      </c>
      <c r="S37" s="121">
        <v>76</v>
      </c>
      <c r="T37" s="207">
        <v>79</v>
      </c>
      <c r="U37" s="191">
        <v>66</v>
      </c>
      <c r="V37" s="264">
        <v>67</v>
      </c>
    </row>
    <row r="38" spans="1:33" x14ac:dyDescent="0.25">
      <c r="A38" s="80"/>
      <c r="B38" s="131" t="s">
        <v>106</v>
      </c>
      <c r="C38" s="81">
        <v>30</v>
      </c>
      <c r="D38" s="81">
        <v>26</v>
      </c>
      <c r="E38" s="81">
        <v>31</v>
      </c>
      <c r="F38" s="81">
        <v>37</v>
      </c>
      <c r="G38" s="81">
        <v>49</v>
      </c>
      <c r="H38" s="81">
        <v>68</v>
      </c>
      <c r="I38" s="81">
        <v>47</v>
      </c>
      <c r="J38" s="81">
        <v>54</v>
      </c>
      <c r="K38" s="81">
        <v>58</v>
      </c>
      <c r="L38" s="81">
        <v>59</v>
      </c>
      <c r="M38" s="81">
        <v>58</v>
      </c>
      <c r="N38" s="81">
        <v>58</v>
      </c>
      <c r="O38" s="81">
        <v>49</v>
      </c>
      <c r="P38" s="81">
        <v>50</v>
      </c>
      <c r="Q38" s="91">
        <v>45</v>
      </c>
      <c r="R38" s="118">
        <v>38</v>
      </c>
      <c r="S38" s="121">
        <v>34</v>
      </c>
      <c r="T38" s="207">
        <v>45</v>
      </c>
      <c r="U38" s="253">
        <v>45</v>
      </c>
      <c r="V38" s="128">
        <v>38</v>
      </c>
    </row>
    <row r="39" spans="1:33" s="22" customFormat="1" x14ac:dyDescent="0.25">
      <c r="A39" s="96"/>
      <c r="B39" s="97" t="s">
        <v>10</v>
      </c>
      <c r="C39" s="98">
        <v>328</v>
      </c>
      <c r="D39" s="98">
        <v>323</v>
      </c>
      <c r="E39" s="98">
        <v>309</v>
      </c>
      <c r="F39" s="98">
        <v>302</v>
      </c>
      <c r="G39" s="98">
        <v>287</v>
      </c>
      <c r="H39" s="98">
        <v>288</v>
      </c>
      <c r="I39" s="98">
        <v>225</v>
      </c>
      <c r="J39" s="98">
        <v>223</v>
      </c>
      <c r="K39" s="98">
        <v>227</v>
      </c>
      <c r="L39" s="98">
        <v>217</v>
      </c>
      <c r="M39" s="98">
        <v>210</v>
      </c>
      <c r="N39" s="98">
        <v>208</v>
      </c>
      <c r="O39" s="98">
        <v>197</v>
      </c>
      <c r="P39" s="98">
        <v>203</v>
      </c>
      <c r="Q39" s="99">
        <v>194</v>
      </c>
      <c r="R39" s="119">
        <v>194</v>
      </c>
      <c r="S39" s="123">
        <v>196</v>
      </c>
      <c r="T39" s="119">
        <v>197</v>
      </c>
      <c r="U39" s="255">
        <v>189</v>
      </c>
      <c r="V39" s="262">
        <v>190</v>
      </c>
      <c r="W39"/>
      <c r="X39"/>
      <c r="Y39"/>
      <c r="Z39"/>
      <c r="AA39"/>
      <c r="AB39"/>
      <c r="AC39"/>
      <c r="AD39"/>
      <c r="AE39"/>
      <c r="AF39"/>
      <c r="AG39"/>
    </row>
    <row r="40" spans="1:33" x14ac:dyDescent="0.25">
      <c r="A40" s="80" t="s">
        <v>10</v>
      </c>
      <c r="B40" s="84" t="s">
        <v>90</v>
      </c>
      <c r="C40" s="81">
        <v>3</v>
      </c>
      <c r="D40" s="81">
        <v>3</v>
      </c>
      <c r="E40" s="81">
        <v>2</v>
      </c>
      <c r="F40" s="81">
        <v>0</v>
      </c>
      <c r="G40" s="81">
        <v>0</v>
      </c>
      <c r="H40" s="81">
        <v>0</v>
      </c>
      <c r="I40" s="81">
        <v>2</v>
      </c>
      <c r="J40" s="81">
        <v>1</v>
      </c>
      <c r="K40" s="81">
        <v>2</v>
      </c>
      <c r="L40" s="81">
        <v>2</v>
      </c>
      <c r="M40" s="81">
        <v>3</v>
      </c>
      <c r="N40" s="81">
        <v>1</v>
      </c>
      <c r="O40" s="81">
        <v>2</v>
      </c>
      <c r="P40" s="81">
        <v>1</v>
      </c>
      <c r="Q40" s="91">
        <v>0</v>
      </c>
      <c r="R40" s="118">
        <v>4</v>
      </c>
      <c r="S40" s="122">
        <v>7</v>
      </c>
      <c r="T40" s="118">
        <v>4</v>
      </c>
      <c r="U40" s="253">
        <v>2</v>
      </c>
      <c r="V40" s="128">
        <v>2</v>
      </c>
    </row>
    <row r="41" spans="1:33" x14ac:dyDescent="0.25">
      <c r="A41" s="80"/>
      <c r="B41" s="84" t="s">
        <v>56</v>
      </c>
      <c r="C41" s="81">
        <v>43</v>
      </c>
      <c r="D41" s="81">
        <v>40</v>
      </c>
      <c r="E41" s="81">
        <v>44</v>
      </c>
      <c r="F41" s="81">
        <v>38</v>
      </c>
      <c r="G41" s="81">
        <v>39</v>
      </c>
      <c r="H41" s="81">
        <v>35</v>
      </c>
      <c r="I41" s="81">
        <v>28</v>
      </c>
      <c r="J41" s="81">
        <v>29</v>
      </c>
      <c r="K41" s="81">
        <v>32</v>
      </c>
      <c r="L41" s="81">
        <v>33</v>
      </c>
      <c r="M41" s="81">
        <v>29</v>
      </c>
      <c r="N41" s="81">
        <v>29</v>
      </c>
      <c r="O41" s="81">
        <v>29</v>
      </c>
      <c r="P41" s="81">
        <v>34</v>
      </c>
      <c r="Q41" s="91">
        <v>30</v>
      </c>
      <c r="R41" s="118">
        <v>38</v>
      </c>
      <c r="S41" s="121">
        <v>39</v>
      </c>
      <c r="T41" s="207">
        <v>40</v>
      </c>
      <c r="U41" s="261">
        <v>39</v>
      </c>
      <c r="V41" s="234">
        <v>40</v>
      </c>
    </row>
    <row r="42" spans="1:33" x14ac:dyDescent="0.25">
      <c r="A42" s="80"/>
      <c r="B42" s="84" t="s">
        <v>57</v>
      </c>
      <c r="C42" s="81">
        <v>113</v>
      </c>
      <c r="D42" s="81">
        <v>99</v>
      </c>
      <c r="E42" s="81">
        <v>91</v>
      </c>
      <c r="F42" s="81">
        <v>100</v>
      </c>
      <c r="G42" s="81">
        <v>83</v>
      </c>
      <c r="H42" s="81">
        <v>75</v>
      </c>
      <c r="I42" s="81">
        <v>61</v>
      </c>
      <c r="J42" s="81">
        <v>63</v>
      </c>
      <c r="K42" s="81">
        <v>65</v>
      </c>
      <c r="L42" s="81">
        <v>68</v>
      </c>
      <c r="M42" s="81">
        <v>69</v>
      </c>
      <c r="N42" s="81">
        <v>71</v>
      </c>
      <c r="O42" s="81">
        <v>75</v>
      </c>
      <c r="P42" s="81">
        <v>81</v>
      </c>
      <c r="Q42" s="91">
        <v>83</v>
      </c>
      <c r="R42" s="118">
        <v>89</v>
      </c>
      <c r="S42" s="122">
        <v>83</v>
      </c>
      <c r="T42" s="118">
        <v>66</v>
      </c>
      <c r="U42" s="191">
        <v>79</v>
      </c>
      <c r="V42" s="264">
        <v>88</v>
      </c>
    </row>
    <row r="43" spans="1:33" x14ac:dyDescent="0.25">
      <c r="A43" s="80"/>
      <c r="B43" s="84" t="s">
        <v>58</v>
      </c>
      <c r="C43" s="81">
        <v>233</v>
      </c>
      <c r="D43" s="81">
        <v>248</v>
      </c>
      <c r="E43" s="81">
        <v>231</v>
      </c>
      <c r="F43" s="81">
        <v>216</v>
      </c>
      <c r="G43" s="81">
        <v>205</v>
      </c>
      <c r="H43" s="81">
        <v>191</v>
      </c>
      <c r="I43" s="81">
        <v>161</v>
      </c>
      <c r="J43" s="81">
        <v>152</v>
      </c>
      <c r="K43" s="81">
        <v>145</v>
      </c>
      <c r="L43" s="81">
        <v>128</v>
      </c>
      <c r="M43" s="81">
        <v>123</v>
      </c>
      <c r="N43" s="81">
        <v>118</v>
      </c>
      <c r="O43" s="81">
        <v>114</v>
      </c>
      <c r="P43" s="81">
        <v>110</v>
      </c>
      <c r="Q43" s="91">
        <v>112</v>
      </c>
      <c r="R43" s="118">
        <v>115</v>
      </c>
      <c r="S43" s="121">
        <v>119</v>
      </c>
      <c r="T43" s="207">
        <v>125</v>
      </c>
      <c r="U43" s="253">
        <v>109</v>
      </c>
      <c r="V43" s="128">
        <v>111</v>
      </c>
    </row>
    <row r="44" spans="1:33" x14ac:dyDescent="0.25">
      <c r="A44" s="80"/>
      <c r="B44" s="131" t="s">
        <v>106</v>
      </c>
      <c r="C44" s="81">
        <v>43</v>
      </c>
      <c r="D44" s="81">
        <v>43</v>
      </c>
      <c r="E44" s="81">
        <v>49</v>
      </c>
      <c r="F44" s="81">
        <v>58</v>
      </c>
      <c r="G44" s="81">
        <v>73</v>
      </c>
      <c r="H44" s="81">
        <v>97</v>
      </c>
      <c r="I44" s="81">
        <v>81</v>
      </c>
      <c r="J44" s="81">
        <v>87</v>
      </c>
      <c r="K44" s="81">
        <v>91</v>
      </c>
      <c r="L44" s="81">
        <v>93</v>
      </c>
      <c r="M44" s="81">
        <v>88</v>
      </c>
      <c r="N44" s="81">
        <v>95</v>
      </c>
      <c r="O44" s="81">
        <v>82</v>
      </c>
      <c r="P44" s="81">
        <v>82</v>
      </c>
      <c r="Q44" s="91">
        <v>70</v>
      </c>
      <c r="R44" s="118">
        <v>54</v>
      </c>
      <c r="S44" s="122">
        <v>56</v>
      </c>
      <c r="T44" s="118">
        <v>68</v>
      </c>
      <c r="U44" s="253">
        <v>71</v>
      </c>
      <c r="V44" s="128">
        <v>59</v>
      </c>
    </row>
    <row r="45" spans="1:33" s="22" customFormat="1" ht="13.8" thickBot="1" x14ac:dyDescent="0.3">
      <c r="A45" s="92"/>
      <c r="B45" s="95" t="s">
        <v>10</v>
      </c>
      <c r="C45" s="93">
        <v>435</v>
      </c>
      <c r="D45" s="93">
        <v>433</v>
      </c>
      <c r="E45" s="93">
        <v>417</v>
      </c>
      <c r="F45" s="93">
        <v>412</v>
      </c>
      <c r="G45" s="93">
        <v>400</v>
      </c>
      <c r="H45" s="93">
        <v>398</v>
      </c>
      <c r="I45" s="93">
        <v>333</v>
      </c>
      <c r="J45" s="93">
        <v>332</v>
      </c>
      <c r="K45" s="93">
        <v>335</v>
      </c>
      <c r="L45" s="93">
        <v>324</v>
      </c>
      <c r="M45" s="93">
        <v>312</v>
      </c>
      <c r="N45" s="93">
        <v>314</v>
      </c>
      <c r="O45" s="93">
        <v>302</v>
      </c>
      <c r="P45" s="93">
        <v>308</v>
      </c>
      <c r="Q45" s="94">
        <v>295</v>
      </c>
      <c r="R45" s="120">
        <v>300</v>
      </c>
      <c r="S45" s="120">
        <v>304</v>
      </c>
      <c r="T45" s="212">
        <v>303</v>
      </c>
      <c r="U45" s="212">
        <v>300</v>
      </c>
      <c r="V45" s="268">
        <v>300</v>
      </c>
    </row>
    <row r="46" spans="1:33" x14ac:dyDescent="0.25">
      <c r="A46" t="s">
        <v>89</v>
      </c>
      <c r="B46" s="5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V46" s="68"/>
    </row>
    <row r="47" spans="1:33" x14ac:dyDescent="0.25">
      <c r="B47" s="5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</row>
    <row r="49" spans="1:30" ht="13.8" thickBot="1" x14ac:dyDescent="0.3">
      <c r="A49" s="67" t="s">
        <v>121</v>
      </c>
      <c r="R49" s="101"/>
      <c r="S49" s="101"/>
    </row>
    <row r="50" spans="1:30" x14ac:dyDescent="0.25">
      <c r="A50" s="78"/>
      <c r="B50" s="83"/>
      <c r="C50" s="79" t="s">
        <v>72</v>
      </c>
      <c r="D50" s="79" t="s">
        <v>73</v>
      </c>
      <c r="E50" s="79" t="s">
        <v>74</v>
      </c>
      <c r="F50" s="79" t="s">
        <v>75</v>
      </c>
      <c r="G50" s="79" t="s">
        <v>76</v>
      </c>
      <c r="H50" s="79" t="s">
        <v>77</v>
      </c>
      <c r="I50" s="79" t="s">
        <v>78</v>
      </c>
      <c r="J50" s="79" t="s">
        <v>79</v>
      </c>
      <c r="K50" s="79" t="s">
        <v>80</v>
      </c>
      <c r="L50" s="79" t="s">
        <v>81</v>
      </c>
      <c r="M50" s="79" t="s">
        <v>82</v>
      </c>
      <c r="N50" s="79" t="s">
        <v>83</v>
      </c>
      <c r="O50" s="79" t="s">
        <v>84</v>
      </c>
      <c r="P50" s="79" t="s">
        <v>85</v>
      </c>
      <c r="Q50" s="85" t="s">
        <v>86</v>
      </c>
      <c r="R50" s="121" t="s">
        <v>93</v>
      </c>
      <c r="S50" s="117">
        <v>2019</v>
      </c>
      <c r="T50" s="125">
        <v>2020</v>
      </c>
      <c r="U50" s="213">
        <v>2021</v>
      </c>
      <c r="V50" s="127">
        <v>2022</v>
      </c>
    </row>
    <row r="51" spans="1:30" x14ac:dyDescent="0.25">
      <c r="A51" s="80" t="s">
        <v>55</v>
      </c>
      <c r="B51" s="84" t="s">
        <v>91</v>
      </c>
      <c r="C51" s="81">
        <v>96</v>
      </c>
      <c r="D51" s="81">
        <v>97</v>
      </c>
      <c r="E51" s="81">
        <v>95</v>
      </c>
      <c r="F51" s="81">
        <v>94</v>
      </c>
      <c r="G51" s="81">
        <v>101</v>
      </c>
      <c r="H51" s="81">
        <v>98</v>
      </c>
      <c r="I51" s="81">
        <v>98</v>
      </c>
      <c r="J51" s="81">
        <v>97</v>
      </c>
      <c r="K51" s="81">
        <v>97</v>
      </c>
      <c r="L51" s="81">
        <v>97</v>
      </c>
      <c r="M51" s="81">
        <v>92</v>
      </c>
      <c r="N51" s="81">
        <v>97</v>
      </c>
      <c r="O51" s="81">
        <v>94</v>
      </c>
      <c r="P51" s="81">
        <v>92</v>
      </c>
      <c r="Q51" s="91">
        <v>86</v>
      </c>
      <c r="R51" s="122">
        <v>82</v>
      </c>
      <c r="S51" s="228">
        <v>82</v>
      </c>
      <c r="T51" s="220">
        <v>80</v>
      </c>
      <c r="U51" s="253">
        <v>80</v>
      </c>
      <c r="V51" s="128">
        <v>73</v>
      </c>
      <c r="Y51" s="144"/>
      <c r="Z51" s="144"/>
      <c r="AB51" s="39"/>
    </row>
    <row r="52" spans="1:30" x14ac:dyDescent="0.25">
      <c r="A52" s="80"/>
      <c r="B52" s="84" t="s">
        <v>92</v>
      </c>
      <c r="C52" s="81">
        <v>11</v>
      </c>
      <c r="D52" s="81">
        <v>13</v>
      </c>
      <c r="E52" s="81">
        <v>13</v>
      </c>
      <c r="F52" s="81">
        <v>16</v>
      </c>
      <c r="G52" s="81">
        <v>12</v>
      </c>
      <c r="H52" s="81">
        <v>12</v>
      </c>
      <c r="I52" s="81">
        <v>10</v>
      </c>
      <c r="J52" s="81">
        <v>12</v>
      </c>
      <c r="K52" s="81">
        <v>11</v>
      </c>
      <c r="L52" s="81">
        <v>10</v>
      </c>
      <c r="M52" s="81">
        <v>10</v>
      </c>
      <c r="N52" s="81">
        <v>9</v>
      </c>
      <c r="O52" s="81">
        <v>11</v>
      </c>
      <c r="P52" s="81">
        <v>13</v>
      </c>
      <c r="Q52" s="91">
        <v>15</v>
      </c>
      <c r="R52" s="122">
        <v>24</v>
      </c>
      <c r="S52" s="216">
        <v>26</v>
      </c>
      <c r="T52" s="221">
        <v>26</v>
      </c>
      <c r="U52" s="253">
        <v>31</v>
      </c>
      <c r="V52" s="128">
        <v>37</v>
      </c>
    </row>
    <row r="53" spans="1:30" s="22" customFormat="1" x14ac:dyDescent="0.25">
      <c r="A53" s="96"/>
      <c r="B53" s="97" t="s">
        <v>10</v>
      </c>
      <c r="C53" s="98">
        <v>107</v>
      </c>
      <c r="D53" s="98">
        <v>110</v>
      </c>
      <c r="E53" s="98">
        <v>108</v>
      </c>
      <c r="F53" s="98">
        <v>110</v>
      </c>
      <c r="G53" s="98">
        <v>113</v>
      </c>
      <c r="H53" s="98">
        <v>110</v>
      </c>
      <c r="I53" s="98">
        <v>108</v>
      </c>
      <c r="J53" s="98">
        <v>109</v>
      </c>
      <c r="K53" s="98">
        <v>108</v>
      </c>
      <c r="L53" s="98">
        <v>107</v>
      </c>
      <c r="M53" s="98">
        <v>102</v>
      </c>
      <c r="N53" s="98">
        <v>106</v>
      </c>
      <c r="O53" s="98">
        <v>105</v>
      </c>
      <c r="P53" s="98">
        <v>105</v>
      </c>
      <c r="Q53" s="99">
        <v>101</v>
      </c>
      <c r="R53" s="123">
        <v>106</v>
      </c>
      <c r="S53" s="229">
        <f>S51+S52</f>
        <v>108</v>
      </c>
      <c r="T53" s="222">
        <v>106</v>
      </c>
      <c r="U53" s="255">
        <v>111</v>
      </c>
      <c r="V53" s="262">
        <v>110</v>
      </c>
      <c r="X53" s="144"/>
      <c r="Y53" s="39"/>
      <c r="Z53" s="39"/>
      <c r="AA53"/>
      <c r="AB53" s="39"/>
      <c r="AC53"/>
      <c r="AD53"/>
    </row>
    <row r="54" spans="1:30" x14ac:dyDescent="0.25">
      <c r="A54" s="80" t="s">
        <v>5</v>
      </c>
      <c r="B54" s="84" t="s">
        <v>91</v>
      </c>
      <c r="C54" s="81">
        <v>285</v>
      </c>
      <c r="D54" s="81">
        <v>281</v>
      </c>
      <c r="E54" s="81">
        <v>268</v>
      </c>
      <c r="F54" s="81">
        <v>258</v>
      </c>
      <c r="G54" s="81">
        <v>242</v>
      </c>
      <c r="H54" s="81">
        <v>242</v>
      </c>
      <c r="I54" s="81">
        <v>185</v>
      </c>
      <c r="J54" s="81">
        <v>180</v>
      </c>
      <c r="K54" s="81">
        <v>183</v>
      </c>
      <c r="L54" s="81">
        <v>174</v>
      </c>
      <c r="M54" s="81">
        <v>169</v>
      </c>
      <c r="N54" s="81">
        <v>161</v>
      </c>
      <c r="O54" s="81">
        <v>150</v>
      </c>
      <c r="P54" s="81">
        <v>150</v>
      </c>
      <c r="Q54" s="91">
        <v>143</v>
      </c>
      <c r="R54" s="122">
        <v>142</v>
      </c>
      <c r="S54" s="230">
        <v>143</v>
      </c>
      <c r="T54" s="223">
        <v>141</v>
      </c>
      <c r="U54" s="260">
        <v>135</v>
      </c>
      <c r="V54" s="263">
        <v>134</v>
      </c>
      <c r="X54" s="144"/>
      <c r="Y54" s="39"/>
      <c r="Z54" s="39"/>
      <c r="AB54" s="39"/>
    </row>
    <row r="55" spans="1:30" x14ac:dyDescent="0.25">
      <c r="A55" s="80"/>
      <c r="B55" s="84" t="s">
        <v>92</v>
      </c>
      <c r="C55" s="81">
        <v>43</v>
      </c>
      <c r="D55" s="81">
        <v>42</v>
      </c>
      <c r="E55" s="81">
        <v>41</v>
      </c>
      <c r="F55" s="81">
        <v>44</v>
      </c>
      <c r="G55" s="81">
        <v>45</v>
      </c>
      <c r="H55" s="81">
        <v>46</v>
      </c>
      <c r="I55" s="81">
        <v>40</v>
      </c>
      <c r="J55" s="81">
        <v>43</v>
      </c>
      <c r="K55" s="81">
        <v>44</v>
      </c>
      <c r="L55" s="81">
        <v>43</v>
      </c>
      <c r="M55" s="81">
        <v>41</v>
      </c>
      <c r="N55" s="81">
        <v>47</v>
      </c>
      <c r="O55" s="81">
        <v>47</v>
      </c>
      <c r="P55" s="81">
        <v>53</v>
      </c>
      <c r="Q55" s="91">
        <v>51</v>
      </c>
      <c r="R55" s="122">
        <v>52</v>
      </c>
      <c r="S55" s="207">
        <v>53</v>
      </c>
      <c r="T55" s="224">
        <v>56</v>
      </c>
      <c r="U55" s="253">
        <v>54</v>
      </c>
      <c r="V55" s="128">
        <v>56</v>
      </c>
    </row>
    <row r="56" spans="1:30" s="22" customFormat="1" x14ac:dyDescent="0.25">
      <c r="A56" s="96"/>
      <c r="B56" s="97" t="s">
        <v>10</v>
      </c>
      <c r="C56" s="98">
        <v>328</v>
      </c>
      <c r="D56" s="98">
        <v>323</v>
      </c>
      <c r="E56" s="98">
        <v>309</v>
      </c>
      <c r="F56" s="98">
        <v>302</v>
      </c>
      <c r="G56" s="98">
        <v>287</v>
      </c>
      <c r="H56" s="98">
        <v>288</v>
      </c>
      <c r="I56" s="98">
        <v>225</v>
      </c>
      <c r="J56" s="98">
        <v>223</v>
      </c>
      <c r="K56" s="98">
        <v>227</v>
      </c>
      <c r="L56" s="98">
        <v>217</v>
      </c>
      <c r="M56" s="98">
        <v>210</v>
      </c>
      <c r="N56" s="98">
        <v>208</v>
      </c>
      <c r="O56" s="98">
        <v>197</v>
      </c>
      <c r="P56" s="98">
        <v>203</v>
      </c>
      <c r="Q56" s="99">
        <v>194</v>
      </c>
      <c r="R56" s="123">
        <v>194</v>
      </c>
      <c r="S56" s="231">
        <f>S54+S55</f>
        <v>196</v>
      </c>
      <c r="T56" s="225">
        <v>197</v>
      </c>
      <c r="U56" s="255">
        <v>189</v>
      </c>
      <c r="V56" s="262">
        <v>190</v>
      </c>
      <c r="X56" s="39"/>
      <c r="Y56" s="39"/>
      <c r="Z56" s="39"/>
      <c r="AA56"/>
      <c r="AB56" s="39"/>
      <c r="AC56"/>
      <c r="AD56"/>
    </row>
    <row r="57" spans="1:30" x14ac:dyDescent="0.25">
      <c r="A57" s="80" t="s">
        <v>10</v>
      </c>
      <c r="B57" s="84" t="s">
        <v>91</v>
      </c>
      <c r="C57" s="81">
        <v>381</v>
      </c>
      <c r="D57" s="81">
        <v>378</v>
      </c>
      <c r="E57" s="81">
        <v>363</v>
      </c>
      <c r="F57" s="81">
        <v>352</v>
      </c>
      <c r="G57" s="81">
        <v>343</v>
      </c>
      <c r="H57" s="81">
        <v>340</v>
      </c>
      <c r="I57" s="81">
        <v>283</v>
      </c>
      <c r="J57" s="81">
        <v>277</v>
      </c>
      <c r="K57" s="81">
        <v>280</v>
      </c>
      <c r="L57" s="81">
        <v>271</v>
      </c>
      <c r="M57" s="81">
        <v>261</v>
      </c>
      <c r="N57" s="81">
        <v>258</v>
      </c>
      <c r="O57" s="81">
        <v>244</v>
      </c>
      <c r="P57" s="81">
        <v>242</v>
      </c>
      <c r="Q57" s="91">
        <v>229</v>
      </c>
      <c r="R57" s="122">
        <v>224</v>
      </c>
      <c r="S57" s="232">
        <f>S51+S54</f>
        <v>225</v>
      </c>
      <c r="T57" s="226">
        <v>221</v>
      </c>
      <c r="U57" s="253">
        <v>215</v>
      </c>
      <c r="V57" s="128">
        <v>207</v>
      </c>
    </row>
    <row r="58" spans="1:30" x14ac:dyDescent="0.25">
      <c r="A58" s="80"/>
      <c r="B58" s="84" t="s">
        <v>92</v>
      </c>
      <c r="C58" s="81">
        <v>54</v>
      </c>
      <c r="D58" s="81">
        <v>55</v>
      </c>
      <c r="E58" s="81">
        <v>54</v>
      </c>
      <c r="F58" s="81">
        <v>60</v>
      </c>
      <c r="G58" s="81">
        <v>57</v>
      </c>
      <c r="H58" s="81">
        <v>58</v>
      </c>
      <c r="I58" s="81">
        <v>50</v>
      </c>
      <c r="J58" s="81">
        <v>55</v>
      </c>
      <c r="K58" s="81">
        <v>55</v>
      </c>
      <c r="L58" s="81">
        <v>53</v>
      </c>
      <c r="M58" s="81">
        <v>51</v>
      </c>
      <c r="N58" s="81">
        <v>56</v>
      </c>
      <c r="O58" s="81">
        <v>58</v>
      </c>
      <c r="P58" s="81">
        <v>66</v>
      </c>
      <c r="Q58" s="91">
        <v>66</v>
      </c>
      <c r="R58" s="122">
        <v>76</v>
      </c>
      <c r="S58" s="232">
        <f>S52+S55</f>
        <v>79</v>
      </c>
      <c r="T58" s="226">
        <v>82</v>
      </c>
      <c r="U58" s="253">
        <v>85</v>
      </c>
      <c r="V58" s="128">
        <v>93</v>
      </c>
    </row>
    <row r="59" spans="1:30" s="22" customFormat="1" ht="13.8" thickBot="1" x14ac:dyDescent="0.3">
      <c r="A59" s="92"/>
      <c r="B59" s="95" t="s">
        <v>10</v>
      </c>
      <c r="C59" s="93">
        <v>435</v>
      </c>
      <c r="D59" s="93">
        <v>433</v>
      </c>
      <c r="E59" s="93">
        <v>417</v>
      </c>
      <c r="F59" s="93">
        <v>412</v>
      </c>
      <c r="G59" s="93">
        <v>400</v>
      </c>
      <c r="H59" s="93">
        <v>398</v>
      </c>
      <c r="I59" s="93">
        <v>333</v>
      </c>
      <c r="J59" s="93">
        <v>332</v>
      </c>
      <c r="K59" s="93">
        <v>335</v>
      </c>
      <c r="L59" s="93">
        <v>324</v>
      </c>
      <c r="M59" s="93">
        <v>312</v>
      </c>
      <c r="N59" s="93">
        <v>314</v>
      </c>
      <c r="O59" s="93">
        <v>302</v>
      </c>
      <c r="P59" s="93">
        <v>308</v>
      </c>
      <c r="Q59" s="94">
        <v>295</v>
      </c>
      <c r="R59" s="124">
        <v>300</v>
      </c>
      <c r="S59" s="233">
        <f>S57+S58</f>
        <v>304</v>
      </c>
      <c r="T59" s="227">
        <v>303</v>
      </c>
      <c r="U59" s="215">
        <v>300</v>
      </c>
      <c r="V59" s="265">
        <v>300</v>
      </c>
    </row>
    <row r="60" spans="1:30" x14ac:dyDescent="0.25">
      <c r="A60" t="s">
        <v>89</v>
      </c>
      <c r="B60" s="5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</row>
    <row r="61" spans="1:30" x14ac:dyDescent="0.25">
      <c r="B61" s="5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</row>
    <row r="63" spans="1:30" ht="13.8" thickBot="1" x14ac:dyDescent="0.3">
      <c r="A63" s="67" t="s">
        <v>122</v>
      </c>
      <c r="R63" s="101"/>
      <c r="S63" s="101"/>
    </row>
    <row r="64" spans="1:30" x14ac:dyDescent="0.25">
      <c r="A64" s="78"/>
      <c r="B64" s="83"/>
      <c r="C64" s="79" t="s">
        <v>72</v>
      </c>
      <c r="D64" s="79" t="s">
        <v>73</v>
      </c>
      <c r="E64" s="79" t="s">
        <v>74</v>
      </c>
      <c r="F64" s="79" t="s">
        <v>75</v>
      </c>
      <c r="G64" s="79" t="s">
        <v>76</v>
      </c>
      <c r="H64" s="79" t="s">
        <v>77</v>
      </c>
      <c r="I64" s="79" t="s">
        <v>78</v>
      </c>
      <c r="J64" s="79" t="s">
        <v>79</v>
      </c>
      <c r="K64" s="79" t="s">
        <v>80</v>
      </c>
      <c r="L64" s="79" t="s">
        <v>81</v>
      </c>
      <c r="M64" s="79" t="s">
        <v>82</v>
      </c>
      <c r="N64" s="79" t="s">
        <v>83</v>
      </c>
      <c r="O64" s="79" t="s">
        <v>84</v>
      </c>
      <c r="P64" s="79" t="s">
        <v>85</v>
      </c>
      <c r="Q64" s="85" t="s">
        <v>86</v>
      </c>
      <c r="R64" s="117" t="s">
        <v>93</v>
      </c>
      <c r="S64" s="117">
        <v>2019</v>
      </c>
      <c r="T64" s="219">
        <v>2020</v>
      </c>
      <c r="U64" s="258">
        <v>2021</v>
      </c>
      <c r="V64" s="127">
        <v>2022</v>
      </c>
    </row>
    <row r="65" spans="1:32" x14ac:dyDescent="0.25">
      <c r="A65" s="80" t="s">
        <v>55</v>
      </c>
      <c r="B65" s="84" t="s">
        <v>70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1</v>
      </c>
      <c r="K65" s="81">
        <v>1</v>
      </c>
      <c r="L65" s="81">
        <v>0</v>
      </c>
      <c r="M65" s="81">
        <v>0</v>
      </c>
      <c r="N65" s="81">
        <v>0</v>
      </c>
      <c r="O65" s="81">
        <v>0</v>
      </c>
      <c r="P65" s="81">
        <v>0</v>
      </c>
      <c r="Q65" s="91">
        <v>0</v>
      </c>
      <c r="R65" s="122">
        <v>1</v>
      </c>
      <c r="S65" s="216">
        <v>1</v>
      </c>
      <c r="T65" s="216">
        <v>1</v>
      </c>
      <c r="U65" s="257">
        <v>0</v>
      </c>
      <c r="V65" s="266">
        <v>0</v>
      </c>
    </row>
    <row r="66" spans="1:32" x14ac:dyDescent="0.25">
      <c r="A66" s="80"/>
      <c r="B66" s="84" t="s">
        <v>50</v>
      </c>
      <c r="C66" s="81">
        <v>2</v>
      </c>
      <c r="D66" s="81">
        <v>1</v>
      </c>
      <c r="E66" s="81">
        <v>1</v>
      </c>
      <c r="F66" s="81">
        <v>1</v>
      </c>
      <c r="G66" s="81">
        <v>2</v>
      </c>
      <c r="H66" s="81">
        <v>2</v>
      </c>
      <c r="I66" s="81">
        <v>1</v>
      </c>
      <c r="J66" s="81">
        <v>1</v>
      </c>
      <c r="K66" s="81">
        <v>1</v>
      </c>
      <c r="L66" s="81">
        <v>1</v>
      </c>
      <c r="M66" s="81">
        <v>0</v>
      </c>
      <c r="N66" s="81">
        <v>0</v>
      </c>
      <c r="O66" s="81">
        <v>0</v>
      </c>
      <c r="P66" s="81">
        <v>0</v>
      </c>
      <c r="Q66" s="91">
        <v>0</v>
      </c>
      <c r="R66" s="122">
        <v>0</v>
      </c>
      <c r="S66" s="216">
        <v>1</v>
      </c>
      <c r="T66" s="216">
        <v>2</v>
      </c>
      <c r="U66" s="257">
        <v>0</v>
      </c>
      <c r="V66" s="266">
        <v>0</v>
      </c>
    </row>
    <row r="67" spans="1:32" x14ac:dyDescent="0.25">
      <c r="A67" s="80"/>
      <c r="B67" s="84" t="s">
        <v>51</v>
      </c>
      <c r="C67" s="81">
        <v>12</v>
      </c>
      <c r="D67" s="81">
        <v>11</v>
      </c>
      <c r="E67" s="81">
        <v>8</v>
      </c>
      <c r="F67" s="81">
        <v>8</v>
      </c>
      <c r="G67" s="81">
        <v>9</v>
      </c>
      <c r="H67" s="81">
        <v>8</v>
      </c>
      <c r="I67" s="81">
        <v>10</v>
      </c>
      <c r="J67" s="81">
        <v>7</v>
      </c>
      <c r="K67" s="81">
        <v>8</v>
      </c>
      <c r="L67" s="81">
        <v>7</v>
      </c>
      <c r="M67" s="81">
        <v>6</v>
      </c>
      <c r="N67" s="81">
        <v>6</v>
      </c>
      <c r="O67" s="81">
        <v>6</v>
      </c>
      <c r="P67" s="81">
        <v>4</v>
      </c>
      <c r="Q67" s="91">
        <v>5</v>
      </c>
      <c r="R67" s="122">
        <v>3</v>
      </c>
      <c r="S67" s="216">
        <v>3</v>
      </c>
      <c r="T67" s="216">
        <v>3</v>
      </c>
      <c r="U67" s="257">
        <v>2</v>
      </c>
      <c r="V67" s="266">
        <v>2</v>
      </c>
    </row>
    <row r="68" spans="1:32" x14ac:dyDescent="0.25">
      <c r="A68" s="80"/>
      <c r="B68" s="84" t="s">
        <v>52</v>
      </c>
      <c r="C68" s="81">
        <v>84</v>
      </c>
      <c r="D68" s="81">
        <v>88</v>
      </c>
      <c r="E68" s="81">
        <v>89</v>
      </c>
      <c r="F68" s="81">
        <v>92</v>
      </c>
      <c r="G68" s="81">
        <v>95</v>
      </c>
      <c r="H68" s="81">
        <v>94</v>
      </c>
      <c r="I68" s="81">
        <v>91</v>
      </c>
      <c r="J68" s="81">
        <v>94</v>
      </c>
      <c r="K68" s="81">
        <v>91</v>
      </c>
      <c r="L68" s="81">
        <v>90</v>
      </c>
      <c r="M68" s="81">
        <v>87</v>
      </c>
      <c r="N68" s="81">
        <v>90</v>
      </c>
      <c r="O68" s="81">
        <v>89</v>
      </c>
      <c r="P68" s="81">
        <v>90</v>
      </c>
      <c r="Q68" s="91">
        <v>86</v>
      </c>
      <c r="R68" s="122">
        <v>93</v>
      </c>
      <c r="S68" s="216">
        <v>93</v>
      </c>
      <c r="T68" s="216">
        <v>88</v>
      </c>
      <c r="U68" s="257">
        <v>95</v>
      </c>
      <c r="V68" s="266">
        <v>95</v>
      </c>
    </row>
    <row r="69" spans="1:32" x14ac:dyDescent="0.25">
      <c r="A69" s="80"/>
      <c r="B69" s="84" t="s">
        <v>53</v>
      </c>
      <c r="C69" s="81">
        <v>9</v>
      </c>
      <c r="D69" s="81">
        <v>9</v>
      </c>
      <c r="E69" s="81">
        <v>9</v>
      </c>
      <c r="F69" s="81">
        <v>8</v>
      </c>
      <c r="G69" s="81">
        <v>7</v>
      </c>
      <c r="H69" s="81">
        <v>6</v>
      </c>
      <c r="I69" s="81">
        <v>6</v>
      </c>
      <c r="J69" s="81">
        <v>6</v>
      </c>
      <c r="K69" s="81">
        <v>7</v>
      </c>
      <c r="L69" s="81">
        <v>9</v>
      </c>
      <c r="M69" s="81">
        <v>9</v>
      </c>
      <c r="N69" s="81">
        <v>10</v>
      </c>
      <c r="O69" s="81">
        <v>10</v>
      </c>
      <c r="P69" s="81">
        <v>11</v>
      </c>
      <c r="Q69" s="91">
        <v>10</v>
      </c>
      <c r="R69" s="122">
        <v>9</v>
      </c>
      <c r="S69" s="216">
        <v>10</v>
      </c>
      <c r="T69" s="216">
        <v>12</v>
      </c>
      <c r="U69" s="257">
        <v>14</v>
      </c>
      <c r="V69" s="266">
        <v>12</v>
      </c>
    </row>
    <row r="70" spans="1:32" x14ac:dyDescent="0.25">
      <c r="A70" s="80"/>
      <c r="B70" s="84" t="s">
        <v>71</v>
      </c>
      <c r="C70" s="81">
        <v>0</v>
      </c>
      <c r="D70" s="81">
        <v>1</v>
      </c>
      <c r="E70" s="81">
        <v>1</v>
      </c>
      <c r="F70" s="81">
        <v>1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0</v>
      </c>
      <c r="N70" s="81">
        <v>0</v>
      </c>
      <c r="O70" s="81">
        <v>0</v>
      </c>
      <c r="P70" s="81">
        <v>0</v>
      </c>
      <c r="Q70" s="91">
        <v>0</v>
      </c>
      <c r="R70" s="122">
        <v>0</v>
      </c>
      <c r="S70" s="216">
        <v>0</v>
      </c>
      <c r="T70" s="216">
        <v>0</v>
      </c>
      <c r="U70" s="257">
        <v>0</v>
      </c>
      <c r="V70" s="266">
        <v>1</v>
      </c>
    </row>
    <row r="71" spans="1:32" s="22" customFormat="1" x14ac:dyDescent="0.25">
      <c r="A71" s="96"/>
      <c r="B71" s="97" t="s">
        <v>10</v>
      </c>
      <c r="C71" s="98">
        <v>107</v>
      </c>
      <c r="D71" s="98">
        <v>110</v>
      </c>
      <c r="E71" s="98">
        <v>108</v>
      </c>
      <c r="F71" s="98">
        <v>110</v>
      </c>
      <c r="G71" s="98">
        <v>113</v>
      </c>
      <c r="H71" s="98">
        <v>110</v>
      </c>
      <c r="I71" s="98">
        <v>108</v>
      </c>
      <c r="J71" s="98">
        <v>109</v>
      </c>
      <c r="K71" s="98">
        <v>108</v>
      </c>
      <c r="L71" s="98">
        <v>107</v>
      </c>
      <c r="M71" s="98">
        <v>102</v>
      </c>
      <c r="N71" s="98">
        <v>106</v>
      </c>
      <c r="O71" s="98">
        <v>105</v>
      </c>
      <c r="P71" s="98">
        <v>105</v>
      </c>
      <c r="Q71" s="99">
        <v>101</v>
      </c>
      <c r="R71" s="123">
        <v>106</v>
      </c>
      <c r="S71" s="217">
        <v>108</v>
      </c>
      <c r="T71" s="217">
        <v>106</v>
      </c>
      <c r="U71" s="256">
        <v>111</v>
      </c>
      <c r="V71" s="129">
        <v>110</v>
      </c>
      <c r="X71"/>
      <c r="Y71"/>
      <c r="Z71"/>
      <c r="AA71"/>
      <c r="AB71"/>
      <c r="AC71"/>
      <c r="AD71"/>
      <c r="AE71"/>
      <c r="AF71"/>
    </row>
    <row r="72" spans="1:32" x14ac:dyDescent="0.25">
      <c r="A72" s="80" t="s">
        <v>5</v>
      </c>
      <c r="B72" s="84" t="s">
        <v>70</v>
      </c>
      <c r="C72" s="81">
        <v>8</v>
      </c>
      <c r="D72" s="81">
        <v>8</v>
      </c>
      <c r="E72" s="81">
        <v>7</v>
      </c>
      <c r="F72" s="81">
        <v>10</v>
      </c>
      <c r="G72" s="81">
        <v>10</v>
      </c>
      <c r="H72" s="81">
        <v>7</v>
      </c>
      <c r="I72" s="81">
        <v>4</v>
      </c>
      <c r="J72" s="81">
        <v>3</v>
      </c>
      <c r="K72" s="81">
        <v>4</v>
      </c>
      <c r="L72" s="81">
        <v>3</v>
      </c>
      <c r="M72" s="81">
        <v>3</v>
      </c>
      <c r="N72" s="81">
        <v>2</v>
      </c>
      <c r="O72" s="81">
        <v>2</v>
      </c>
      <c r="P72" s="81">
        <v>3</v>
      </c>
      <c r="Q72" s="91">
        <v>3</v>
      </c>
      <c r="R72" s="122">
        <v>1</v>
      </c>
      <c r="S72" s="216">
        <v>1</v>
      </c>
      <c r="T72" s="216">
        <v>1</v>
      </c>
      <c r="U72" s="257">
        <v>2</v>
      </c>
      <c r="V72" s="266">
        <v>1</v>
      </c>
    </row>
    <row r="73" spans="1:32" x14ac:dyDescent="0.25">
      <c r="A73" s="80"/>
      <c r="B73" s="84" t="s">
        <v>50</v>
      </c>
      <c r="C73" s="81">
        <v>11</v>
      </c>
      <c r="D73" s="81">
        <v>10</v>
      </c>
      <c r="E73" s="81">
        <v>11</v>
      </c>
      <c r="F73" s="81">
        <v>11</v>
      </c>
      <c r="G73" s="81">
        <v>9</v>
      </c>
      <c r="H73" s="81">
        <v>9</v>
      </c>
      <c r="I73" s="81">
        <v>5</v>
      </c>
      <c r="J73" s="81">
        <v>5</v>
      </c>
      <c r="K73" s="81">
        <v>4</v>
      </c>
      <c r="L73" s="81">
        <v>4</v>
      </c>
      <c r="M73" s="81">
        <v>2</v>
      </c>
      <c r="N73" s="81">
        <v>4</v>
      </c>
      <c r="O73" s="81">
        <v>3</v>
      </c>
      <c r="P73" s="81">
        <v>2</v>
      </c>
      <c r="Q73" s="91">
        <v>2</v>
      </c>
      <c r="R73" s="122">
        <v>2</v>
      </c>
      <c r="S73" s="216">
        <v>2</v>
      </c>
      <c r="T73" s="216">
        <v>3</v>
      </c>
      <c r="U73" s="257">
        <v>3</v>
      </c>
      <c r="V73" s="266">
        <v>3</v>
      </c>
    </row>
    <row r="74" spans="1:32" x14ac:dyDescent="0.25">
      <c r="A74" s="80"/>
      <c r="B74" s="84" t="s">
        <v>51</v>
      </c>
      <c r="C74" s="81">
        <v>111</v>
      </c>
      <c r="D74" s="81">
        <v>101</v>
      </c>
      <c r="E74" s="81">
        <v>86</v>
      </c>
      <c r="F74" s="81">
        <v>82</v>
      </c>
      <c r="G74" s="81">
        <v>77</v>
      </c>
      <c r="H74" s="81">
        <v>78</v>
      </c>
      <c r="I74" s="81">
        <v>62</v>
      </c>
      <c r="J74" s="81">
        <v>60</v>
      </c>
      <c r="K74" s="81">
        <v>55</v>
      </c>
      <c r="L74" s="81">
        <v>51</v>
      </c>
      <c r="M74" s="81">
        <v>48</v>
      </c>
      <c r="N74" s="81">
        <v>45</v>
      </c>
      <c r="O74" s="81">
        <v>36</v>
      </c>
      <c r="P74" s="81">
        <v>32</v>
      </c>
      <c r="Q74" s="91">
        <v>26</v>
      </c>
      <c r="R74" s="122">
        <v>28</v>
      </c>
      <c r="S74" s="118">
        <v>29</v>
      </c>
      <c r="T74" s="118">
        <v>30</v>
      </c>
      <c r="U74" s="253">
        <v>28</v>
      </c>
      <c r="V74" s="128">
        <v>25</v>
      </c>
    </row>
    <row r="75" spans="1:32" x14ac:dyDescent="0.25">
      <c r="A75" s="80"/>
      <c r="B75" s="84" t="s">
        <v>52</v>
      </c>
      <c r="C75" s="81">
        <v>187</v>
      </c>
      <c r="D75" s="81">
        <v>192</v>
      </c>
      <c r="E75" s="81">
        <v>190</v>
      </c>
      <c r="F75" s="81">
        <v>186</v>
      </c>
      <c r="G75" s="81">
        <v>180</v>
      </c>
      <c r="H75" s="81">
        <v>180</v>
      </c>
      <c r="I75" s="81">
        <v>140</v>
      </c>
      <c r="J75" s="81">
        <v>136</v>
      </c>
      <c r="K75" s="81">
        <v>147</v>
      </c>
      <c r="L75" s="81">
        <v>147</v>
      </c>
      <c r="M75" s="81">
        <v>147</v>
      </c>
      <c r="N75" s="81">
        <v>145</v>
      </c>
      <c r="O75" s="81">
        <v>143</v>
      </c>
      <c r="P75" s="81">
        <v>151</v>
      </c>
      <c r="Q75" s="91">
        <v>149</v>
      </c>
      <c r="R75" s="122">
        <v>151</v>
      </c>
      <c r="S75" s="207">
        <v>152</v>
      </c>
      <c r="T75" s="207">
        <v>152</v>
      </c>
      <c r="U75" s="191">
        <v>146</v>
      </c>
      <c r="V75" s="264">
        <v>148</v>
      </c>
    </row>
    <row r="76" spans="1:32" x14ac:dyDescent="0.25">
      <c r="A76" s="80"/>
      <c r="B76" s="84" t="s">
        <v>53</v>
      </c>
      <c r="C76" s="81">
        <v>5</v>
      </c>
      <c r="D76" s="81">
        <v>6</v>
      </c>
      <c r="E76" s="81">
        <v>10</v>
      </c>
      <c r="F76" s="81">
        <v>9</v>
      </c>
      <c r="G76" s="81">
        <v>8</v>
      </c>
      <c r="H76" s="81">
        <v>10</v>
      </c>
      <c r="I76" s="81">
        <v>9</v>
      </c>
      <c r="J76" s="81">
        <v>13</v>
      </c>
      <c r="K76" s="81">
        <v>12</v>
      </c>
      <c r="L76" s="81">
        <v>11</v>
      </c>
      <c r="M76" s="81">
        <v>9</v>
      </c>
      <c r="N76" s="81">
        <v>11</v>
      </c>
      <c r="O76" s="81">
        <v>9</v>
      </c>
      <c r="P76" s="81">
        <v>12</v>
      </c>
      <c r="Q76" s="91">
        <v>11</v>
      </c>
      <c r="R76" s="122">
        <v>11</v>
      </c>
      <c r="S76" s="207">
        <v>11</v>
      </c>
      <c r="T76" s="207">
        <v>10</v>
      </c>
      <c r="U76" s="191">
        <v>10</v>
      </c>
      <c r="V76" s="264">
        <v>12</v>
      </c>
    </row>
    <row r="77" spans="1:32" x14ac:dyDescent="0.25">
      <c r="A77" s="80"/>
      <c r="B77" s="84" t="s">
        <v>71</v>
      </c>
      <c r="C77" s="81">
        <v>0</v>
      </c>
      <c r="D77" s="81">
        <v>6</v>
      </c>
      <c r="E77" s="81">
        <v>5</v>
      </c>
      <c r="F77" s="81">
        <v>4</v>
      </c>
      <c r="G77" s="81">
        <v>3</v>
      </c>
      <c r="H77" s="81">
        <v>4</v>
      </c>
      <c r="I77" s="81">
        <v>5</v>
      </c>
      <c r="J77" s="81">
        <v>6</v>
      </c>
      <c r="K77" s="81">
        <v>5</v>
      </c>
      <c r="L77" s="81">
        <v>1</v>
      </c>
      <c r="M77" s="81">
        <v>1</v>
      </c>
      <c r="N77" s="81">
        <v>1</v>
      </c>
      <c r="O77" s="81">
        <v>4</v>
      </c>
      <c r="P77" s="81">
        <v>3</v>
      </c>
      <c r="Q77" s="91">
        <v>3</v>
      </c>
      <c r="R77" s="122">
        <v>1</v>
      </c>
      <c r="S77" s="207">
        <v>1</v>
      </c>
      <c r="T77" s="207">
        <v>1</v>
      </c>
      <c r="U77" s="191">
        <v>0</v>
      </c>
      <c r="V77" s="264">
        <v>0</v>
      </c>
    </row>
    <row r="78" spans="1:32" s="22" customFormat="1" x14ac:dyDescent="0.25">
      <c r="A78" s="96"/>
      <c r="B78" s="97" t="s">
        <v>10</v>
      </c>
      <c r="C78" s="98">
        <v>322</v>
      </c>
      <c r="D78" s="98">
        <v>323</v>
      </c>
      <c r="E78" s="98">
        <v>309</v>
      </c>
      <c r="F78" s="98">
        <v>302</v>
      </c>
      <c r="G78" s="98">
        <v>287</v>
      </c>
      <c r="H78" s="98">
        <v>288</v>
      </c>
      <c r="I78" s="98">
        <v>225</v>
      </c>
      <c r="J78" s="98">
        <v>223</v>
      </c>
      <c r="K78" s="98">
        <v>227</v>
      </c>
      <c r="L78" s="98">
        <v>217</v>
      </c>
      <c r="M78" s="98">
        <v>210</v>
      </c>
      <c r="N78" s="98">
        <v>208</v>
      </c>
      <c r="O78" s="98">
        <v>197</v>
      </c>
      <c r="P78" s="98">
        <v>203</v>
      </c>
      <c r="Q78" s="99">
        <v>194</v>
      </c>
      <c r="R78" s="123">
        <v>194</v>
      </c>
      <c r="S78" s="208">
        <v>196</v>
      </c>
      <c r="T78" s="208">
        <v>197</v>
      </c>
      <c r="U78" s="254">
        <v>189</v>
      </c>
      <c r="V78" s="267">
        <v>189</v>
      </c>
      <c r="X78"/>
      <c r="Y78"/>
      <c r="Z78"/>
      <c r="AA78"/>
      <c r="AB78"/>
      <c r="AC78"/>
      <c r="AD78"/>
      <c r="AE78"/>
      <c r="AF78"/>
    </row>
    <row r="79" spans="1:32" x14ac:dyDescent="0.25">
      <c r="A79" s="80" t="s">
        <v>10</v>
      </c>
      <c r="B79" s="84" t="s">
        <v>70</v>
      </c>
      <c r="C79" s="81">
        <v>8</v>
      </c>
      <c r="D79" s="81">
        <v>8</v>
      </c>
      <c r="E79" s="81">
        <v>7</v>
      </c>
      <c r="F79" s="81">
        <v>10</v>
      </c>
      <c r="G79" s="81">
        <v>10</v>
      </c>
      <c r="H79" s="81">
        <v>7</v>
      </c>
      <c r="I79" s="81">
        <v>4</v>
      </c>
      <c r="J79" s="81">
        <v>4</v>
      </c>
      <c r="K79" s="81">
        <v>5</v>
      </c>
      <c r="L79" s="81">
        <v>3</v>
      </c>
      <c r="M79" s="81">
        <v>3</v>
      </c>
      <c r="N79" s="81">
        <v>2</v>
      </c>
      <c r="O79" s="81">
        <v>2</v>
      </c>
      <c r="P79" s="81">
        <v>3</v>
      </c>
      <c r="Q79" s="91">
        <v>3</v>
      </c>
      <c r="R79" s="122">
        <v>2</v>
      </c>
      <c r="S79" s="207">
        <v>2</v>
      </c>
      <c r="T79" s="207">
        <v>2</v>
      </c>
      <c r="U79" s="191">
        <v>2</v>
      </c>
      <c r="V79" s="264">
        <v>1</v>
      </c>
    </row>
    <row r="80" spans="1:32" x14ac:dyDescent="0.25">
      <c r="A80" s="80"/>
      <c r="B80" s="84" t="s">
        <v>50</v>
      </c>
      <c r="C80" s="81">
        <v>13</v>
      </c>
      <c r="D80" s="81">
        <v>11</v>
      </c>
      <c r="E80" s="81">
        <v>12</v>
      </c>
      <c r="F80" s="81">
        <v>12</v>
      </c>
      <c r="G80" s="81">
        <v>11</v>
      </c>
      <c r="H80" s="81">
        <v>11</v>
      </c>
      <c r="I80" s="81">
        <v>6</v>
      </c>
      <c r="J80" s="81">
        <v>6</v>
      </c>
      <c r="K80" s="81">
        <v>5</v>
      </c>
      <c r="L80" s="81">
        <v>5</v>
      </c>
      <c r="M80" s="81">
        <v>2</v>
      </c>
      <c r="N80" s="81">
        <v>4</v>
      </c>
      <c r="O80" s="81">
        <v>3</v>
      </c>
      <c r="P80" s="81">
        <v>2</v>
      </c>
      <c r="Q80" s="91">
        <v>2</v>
      </c>
      <c r="R80" s="122">
        <v>2</v>
      </c>
      <c r="S80" s="207">
        <v>3</v>
      </c>
      <c r="T80" s="207">
        <v>5</v>
      </c>
      <c r="U80" s="191">
        <v>3</v>
      </c>
      <c r="V80" s="264">
        <v>3</v>
      </c>
    </row>
    <row r="81" spans="1:22" x14ac:dyDescent="0.25">
      <c r="A81" s="80"/>
      <c r="B81" s="84" t="s">
        <v>51</v>
      </c>
      <c r="C81" s="81">
        <v>123</v>
      </c>
      <c r="D81" s="81">
        <v>112</v>
      </c>
      <c r="E81" s="81">
        <v>94</v>
      </c>
      <c r="F81" s="81">
        <v>90</v>
      </c>
      <c r="G81" s="81">
        <v>86</v>
      </c>
      <c r="H81" s="81">
        <v>86</v>
      </c>
      <c r="I81" s="81">
        <v>72</v>
      </c>
      <c r="J81" s="81">
        <v>67</v>
      </c>
      <c r="K81" s="81">
        <v>63</v>
      </c>
      <c r="L81" s="81">
        <v>58</v>
      </c>
      <c r="M81" s="81">
        <v>54</v>
      </c>
      <c r="N81" s="81">
        <v>51</v>
      </c>
      <c r="O81" s="81">
        <v>42</v>
      </c>
      <c r="P81" s="81">
        <v>36</v>
      </c>
      <c r="Q81" s="91">
        <v>31</v>
      </c>
      <c r="R81" s="122">
        <v>31</v>
      </c>
      <c r="S81" s="207">
        <v>32</v>
      </c>
      <c r="T81" s="207">
        <v>33</v>
      </c>
      <c r="U81" s="191">
        <v>30</v>
      </c>
      <c r="V81" s="264">
        <v>27</v>
      </c>
    </row>
    <row r="82" spans="1:22" x14ac:dyDescent="0.25">
      <c r="A82" s="80"/>
      <c r="B82" s="84" t="s">
        <v>52</v>
      </c>
      <c r="C82" s="81">
        <v>271</v>
      </c>
      <c r="D82" s="81">
        <v>280</v>
      </c>
      <c r="E82" s="81">
        <v>279</v>
      </c>
      <c r="F82" s="81">
        <v>278</v>
      </c>
      <c r="G82" s="81">
        <v>275</v>
      </c>
      <c r="H82" s="81">
        <v>274</v>
      </c>
      <c r="I82" s="81">
        <v>231</v>
      </c>
      <c r="J82" s="81">
        <v>230</v>
      </c>
      <c r="K82" s="81">
        <v>238</v>
      </c>
      <c r="L82" s="81">
        <v>237</v>
      </c>
      <c r="M82" s="81">
        <v>234</v>
      </c>
      <c r="N82" s="81">
        <v>235</v>
      </c>
      <c r="O82" s="81">
        <v>232</v>
      </c>
      <c r="P82" s="81">
        <v>241</v>
      </c>
      <c r="Q82" s="91">
        <v>235</v>
      </c>
      <c r="R82" s="122">
        <v>244</v>
      </c>
      <c r="S82" s="207">
        <v>245</v>
      </c>
      <c r="T82" s="207">
        <v>240</v>
      </c>
      <c r="U82" s="191">
        <v>241</v>
      </c>
      <c r="V82" s="264">
        <v>243</v>
      </c>
    </row>
    <row r="83" spans="1:22" x14ac:dyDescent="0.25">
      <c r="A83" s="80"/>
      <c r="B83" s="84" t="s">
        <v>53</v>
      </c>
      <c r="C83" s="81">
        <v>14</v>
      </c>
      <c r="D83" s="81">
        <v>15</v>
      </c>
      <c r="E83" s="81">
        <v>19</v>
      </c>
      <c r="F83" s="81">
        <v>17</v>
      </c>
      <c r="G83" s="81">
        <v>15</v>
      </c>
      <c r="H83" s="81">
        <v>16</v>
      </c>
      <c r="I83" s="81">
        <v>15</v>
      </c>
      <c r="J83" s="81">
        <v>19</v>
      </c>
      <c r="K83" s="81">
        <v>19</v>
      </c>
      <c r="L83" s="81">
        <v>20</v>
      </c>
      <c r="M83" s="81">
        <v>18</v>
      </c>
      <c r="N83" s="81">
        <v>21</v>
      </c>
      <c r="O83" s="81">
        <v>19</v>
      </c>
      <c r="P83" s="81">
        <v>23</v>
      </c>
      <c r="Q83" s="91">
        <v>21</v>
      </c>
      <c r="R83" s="122">
        <v>20</v>
      </c>
      <c r="S83" s="207">
        <v>21</v>
      </c>
      <c r="T83" s="207">
        <v>22</v>
      </c>
      <c r="U83" s="191">
        <v>24</v>
      </c>
      <c r="V83" s="264">
        <v>24</v>
      </c>
    </row>
    <row r="84" spans="1:22" x14ac:dyDescent="0.25">
      <c r="A84" s="80"/>
      <c r="B84" s="84" t="s">
        <v>71</v>
      </c>
      <c r="C84" s="81">
        <v>0</v>
      </c>
      <c r="D84" s="81">
        <v>7</v>
      </c>
      <c r="E84" s="81">
        <v>6</v>
      </c>
      <c r="F84" s="81">
        <v>5</v>
      </c>
      <c r="G84" s="81">
        <v>3</v>
      </c>
      <c r="H84" s="81">
        <v>4</v>
      </c>
      <c r="I84" s="81">
        <v>5</v>
      </c>
      <c r="J84" s="81">
        <v>6</v>
      </c>
      <c r="K84" s="81">
        <v>5</v>
      </c>
      <c r="L84" s="81">
        <v>1</v>
      </c>
      <c r="M84" s="81">
        <v>1</v>
      </c>
      <c r="N84" s="81">
        <v>1</v>
      </c>
      <c r="O84" s="81">
        <v>4</v>
      </c>
      <c r="P84" s="81">
        <v>3</v>
      </c>
      <c r="Q84" s="91">
        <v>3</v>
      </c>
      <c r="R84" s="122">
        <v>1</v>
      </c>
      <c r="S84" s="207">
        <v>1</v>
      </c>
      <c r="T84" s="207">
        <v>1</v>
      </c>
      <c r="U84" s="253">
        <v>0</v>
      </c>
      <c r="V84" s="128">
        <v>1</v>
      </c>
    </row>
    <row r="85" spans="1:22" s="22" customFormat="1" ht="13.8" thickBot="1" x14ac:dyDescent="0.3">
      <c r="A85" s="92"/>
      <c r="B85" s="95" t="s">
        <v>10</v>
      </c>
      <c r="C85" s="93">
        <v>429</v>
      </c>
      <c r="D85" s="93">
        <v>433</v>
      </c>
      <c r="E85" s="93">
        <v>417</v>
      </c>
      <c r="F85" s="93">
        <v>412</v>
      </c>
      <c r="G85" s="93">
        <v>400</v>
      </c>
      <c r="H85" s="93">
        <v>398</v>
      </c>
      <c r="I85" s="93">
        <v>333</v>
      </c>
      <c r="J85" s="93">
        <v>332</v>
      </c>
      <c r="K85" s="93">
        <v>335</v>
      </c>
      <c r="L85" s="93">
        <v>324</v>
      </c>
      <c r="M85" s="93">
        <v>312</v>
      </c>
      <c r="N85" s="93">
        <v>314</v>
      </c>
      <c r="O85" s="93">
        <v>302</v>
      </c>
      <c r="P85" s="93">
        <v>308</v>
      </c>
      <c r="Q85" s="94">
        <v>295</v>
      </c>
      <c r="R85" s="120">
        <v>300</v>
      </c>
      <c r="S85" s="218">
        <v>304</v>
      </c>
      <c r="T85" s="218">
        <v>303</v>
      </c>
      <c r="U85" s="218">
        <v>300</v>
      </c>
      <c r="V85" s="269">
        <v>299</v>
      </c>
    </row>
    <row r="86" spans="1:22" x14ac:dyDescent="0.25">
      <c r="A86" t="s">
        <v>89</v>
      </c>
      <c r="V86" s="68"/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994F2374B000534B91BAC5AB949DD998" ma:contentTypeVersion="15" ma:contentTypeDescription="Luo uusi asiakirja." ma:contentTypeScope="" ma:versionID="06568c6578269aac71d35b363e1fe108">
  <xsd:schema xmlns:xsd="http://www.w3.org/2001/XMLSchema" xmlns:xs="http://www.w3.org/2001/XMLSchema" xmlns:p="http://schemas.microsoft.com/office/2006/metadata/properties" xmlns:ns3="e9c6d660-9f8c-4388-ad5a-a7153deabb2a" xmlns:ns4="38f8e7c7-2be9-4b35-abe9-44697238a91e" targetNamespace="http://schemas.microsoft.com/office/2006/metadata/properties" ma:root="true" ma:fieldsID="5f76804b882fae2cf85fd79f139ed31f" ns3:_="" ns4:_="">
    <xsd:import namespace="e9c6d660-9f8c-4388-ad5a-a7153deabb2a"/>
    <xsd:import namespace="38f8e7c7-2be9-4b35-abe9-44697238a9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c6d660-9f8c-4388-ad5a-a7153deabb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f8e7c7-2be9-4b35-abe9-44697238a91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9c6d660-9f8c-4388-ad5a-a7153deabb2a" xsi:nil="true"/>
  </documentManagement>
</p:properties>
</file>

<file path=customXml/itemProps1.xml><?xml version="1.0" encoding="utf-8"?>
<ds:datastoreItem xmlns:ds="http://schemas.openxmlformats.org/officeDocument/2006/customXml" ds:itemID="{48BB7FAA-6DB7-4E10-9CE9-666C61775D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418B83-532D-48BF-B104-F3636B9DD2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c6d660-9f8c-4388-ad5a-a7153deabb2a"/>
    <ds:schemaRef ds:uri="38f8e7c7-2be9-4b35-abe9-44697238a9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8F87B9-2499-4CA1-8F23-6DF455800C30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e9c6d660-9f8c-4388-ad5a-a7153deabb2a"/>
    <ds:schemaRef ds:uri="38f8e7c7-2be9-4b35-abe9-44697238a91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7</vt:i4>
      </vt:variant>
      <vt:variant>
        <vt:lpstr>Nimetyt alueet</vt:lpstr>
      </vt:variant>
      <vt:variant>
        <vt:i4>1</vt:i4>
      </vt:variant>
    </vt:vector>
  </HeadingPairs>
  <TitlesOfParts>
    <vt:vector size="8" baseType="lpstr">
      <vt:lpstr>Perus, SANS ja KANS tietoja</vt:lpstr>
      <vt:lpstr>SANS desiilit</vt:lpstr>
      <vt:lpstr>Palkkarakenne</vt:lpstr>
      <vt:lpstr>Ansiokehitys 2020-2021</vt:lpstr>
      <vt:lpstr>Ansiokehitys 2003 -&gt;</vt:lpstr>
      <vt:lpstr>Taustatietoja</vt:lpstr>
      <vt:lpstr>Taustatietoja aikasarja</vt:lpstr>
      <vt:lpstr>'Perus, SANS ja KANS tietoja'!Tulostusalue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Juutinen Mika</dc:creator>
  <cp:lastModifiedBy>Lilja Satu</cp:lastModifiedBy>
  <cp:lastPrinted>2010-06-30T09:20:57Z</cp:lastPrinted>
  <dcterms:created xsi:type="dcterms:W3CDTF">2004-08-13T06:52:52Z</dcterms:created>
  <dcterms:modified xsi:type="dcterms:W3CDTF">2024-02-14T12:14:51Z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0x010100994F2374B000534B91BAC5AB949DD998</vt:lpwstr>
  </property>
</Properties>
</file>